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Denne_projektmappe"/>
  <mc:AlternateContent xmlns:mc="http://schemas.openxmlformats.org/markup-compatibility/2006">
    <mc:Choice Requires="x15">
      <x15ac:absPath xmlns:x15ac="http://schemas.microsoft.com/office/spreadsheetml/2010/11/ac" url="https://wz22.aau.dk/Explorer/"/>
    </mc:Choice>
  </mc:AlternateContent>
  <xr:revisionPtr revIDLastSave="0" documentId="13_ncr:1_{FBF05F5F-D6B1-4614-8CF5-EAB24548B8CA}" xr6:coauthVersionLast="47" xr6:coauthVersionMax="47" xr10:uidLastSave="{00000000-0000-0000-0000-000000000000}"/>
  <bookViews>
    <workbookView xWindow="-9540" yWindow="-21710" windowWidth="38620" windowHeight="21100" tabRatio="694" xr2:uid="{00000000-000D-0000-FFFF-FFFF00000000}"/>
  </bookViews>
  <sheets>
    <sheet name="Sådan virker ferieberegneren" sheetId="13" r:id="rId1"/>
    <sheet name="Ansat 1.9.2025 (eller før)" sheetId="1" r:id="rId2"/>
    <sheet name="Ansat 1.10.2025" sheetId="14" r:id="rId3"/>
    <sheet name="Ansat 1.11.2025" sheetId="3" r:id="rId4"/>
    <sheet name="Ansat 1.12.2025" sheetId="4" r:id="rId5"/>
    <sheet name="Ansat 1.1.2026" sheetId="5" r:id="rId6"/>
    <sheet name="Ansat 1.2.2026" sheetId="6" r:id="rId7"/>
    <sheet name="Ansat 1.3.2026" sheetId="7" r:id="rId8"/>
    <sheet name="Ansat 1.4.2026" sheetId="8" r:id="rId9"/>
    <sheet name="Ansat 1.5.2026" sheetId="9" r:id="rId10"/>
    <sheet name="Ansat 1.6.2026" sheetId="10" r:id="rId11"/>
    <sheet name="Ansat 1.7.2026" sheetId="11" r:id="rId12"/>
    <sheet name="Ansat 1.8.2026" sheetId="12" r:id="rId13"/>
  </sheets>
  <definedNames>
    <definedName name="_xlnm._FilterDatabase" localSheetId="2" hidden="1">'Ansat 1.10.2025'!$B$8:$D$23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3" l="1"/>
  <c r="G16" i="14"/>
  <c r="G17" i="14" s="1"/>
  <c r="G18" i="14" s="1"/>
  <c r="G19" i="14" s="1"/>
  <c r="G20" i="14" s="1"/>
  <c r="G21" i="14" s="1"/>
  <c r="G22" i="14" s="1"/>
  <c r="G23" i="14" s="1"/>
  <c r="C9" i="14"/>
  <c r="C10" i="14" s="1"/>
  <c r="C11" i="14" l="1"/>
  <c r="K10" i="14"/>
  <c r="K9" i="14"/>
  <c r="C12" i="14" l="1"/>
  <c r="K11" i="14"/>
  <c r="C10" i="12"/>
  <c r="C11" i="12" s="1"/>
  <c r="C12" i="12" s="1"/>
  <c r="C13" i="12" s="1"/>
  <c r="C14" i="12" s="1"/>
  <c r="C10" i="11"/>
  <c r="C11" i="11" s="1"/>
  <c r="C12" i="11" s="1"/>
  <c r="C13" i="11" s="1"/>
  <c r="C14" i="11" s="1"/>
  <c r="C15" i="11" s="1"/>
  <c r="C10" i="10"/>
  <c r="C11" i="10" s="1"/>
  <c r="C12" i="10" s="1"/>
  <c r="C13" i="10" s="1"/>
  <c r="C14" i="10" s="1"/>
  <c r="C15" i="10" s="1"/>
  <c r="C16" i="10" s="1"/>
  <c r="C10" i="9"/>
  <c r="C11" i="9" s="1"/>
  <c r="C12" i="9" s="1"/>
  <c r="C13" i="9" s="1"/>
  <c r="C14" i="9" s="1"/>
  <c r="C15" i="9" s="1"/>
  <c r="C16" i="9" s="1"/>
  <c r="C17" i="9" s="1"/>
  <c r="C10" i="8"/>
  <c r="C11" i="8" s="1"/>
  <c r="C12" i="8" s="1"/>
  <c r="C13" i="8" s="1"/>
  <c r="C14" i="8" s="1"/>
  <c r="C15" i="8" s="1"/>
  <c r="C16" i="8" s="1"/>
  <c r="C17" i="8" s="1"/>
  <c r="C18" i="8" s="1"/>
  <c r="C10" i="7"/>
  <c r="C11" i="7" s="1"/>
  <c r="C12" i="7" s="1"/>
  <c r="C13" i="7" s="1"/>
  <c r="C14" i="7" s="1"/>
  <c r="C15" i="7" s="1"/>
  <c r="C16" i="7" s="1"/>
  <c r="C17" i="7" s="1"/>
  <c r="C18" i="7" s="1"/>
  <c r="C19" i="7" s="1"/>
  <c r="C10" i="6"/>
  <c r="C11" i="6" s="1"/>
  <c r="C12" i="6" s="1"/>
  <c r="C13" i="6" s="1"/>
  <c r="C14" i="6" s="1"/>
  <c r="C15" i="6" s="1"/>
  <c r="C16" i="6" s="1"/>
  <c r="C17" i="6" s="1"/>
  <c r="C18" i="6" s="1"/>
  <c r="C19" i="6" s="1"/>
  <c r="C20" i="6" s="1"/>
  <c r="C10" i="5"/>
  <c r="C11" i="5" s="1"/>
  <c r="C9" i="4"/>
  <c r="G14" i="4"/>
  <c r="G15" i="4" s="1"/>
  <c r="G16" i="4" s="1"/>
  <c r="G17" i="4" s="1"/>
  <c r="G18" i="4" s="1"/>
  <c r="G19" i="4" s="1"/>
  <c r="G20" i="4" s="1"/>
  <c r="G21" i="4" s="1"/>
  <c r="C13" i="14" l="1"/>
  <c r="K12" i="14"/>
  <c r="K9" i="4"/>
  <c r="C10" i="4"/>
  <c r="C11" i="4" s="1"/>
  <c r="K11" i="4" s="1"/>
  <c r="C12" i="5"/>
  <c r="C9" i="3"/>
  <c r="C10" i="3" s="1"/>
  <c r="C11" i="3" s="1"/>
  <c r="C12" i="3" s="1"/>
  <c r="G16" i="3"/>
  <c r="G17" i="3" s="1"/>
  <c r="G18" i="3" s="1"/>
  <c r="G19" i="3" s="1"/>
  <c r="G20" i="3" s="1"/>
  <c r="G21" i="3" s="1"/>
  <c r="G22" i="3" s="1"/>
  <c r="K13" i="14" l="1"/>
  <c r="C14" i="14"/>
  <c r="C12" i="4"/>
  <c r="K12" i="4" s="1"/>
  <c r="K10" i="4"/>
  <c r="C13" i="5"/>
  <c r="C13" i="3"/>
  <c r="K9" i="3"/>
  <c r="K14" i="14" l="1"/>
  <c r="C15" i="14"/>
  <c r="C13" i="4"/>
  <c r="K13" i="4" s="1"/>
  <c r="C14" i="5"/>
  <c r="K10" i="3"/>
  <c r="K11" i="3"/>
  <c r="K12" i="3"/>
  <c r="C14" i="3"/>
  <c r="K13" i="3"/>
  <c r="K15" i="14" l="1"/>
  <c r="C16" i="14"/>
  <c r="C14" i="4"/>
  <c r="C15" i="4" s="1"/>
  <c r="C15" i="5"/>
  <c r="K14" i="3"/>
  <c r="C15" i="3"/>
  <c r="G10" i="1"/>
  <c r="G11" i="1" s="1"/>
  <c r="C17" i="14" l="1"/>
  <c r="K16" i="14"/>
  <c r="K14" i="4"/>
  <c r="C16" i="5"/>
  <c r="C16" i="4"/>
  <c r="K15" i="4"/>
  <c r="C16" i="3"/>
  <c r="K15" i="3"/>
  <c r="G18" i="1"/>
  <c r="G19" i="1" s="1"/>
  <c r="G20" i="1" s="1"/>
  <c r="G21" i="1" s="1"/>
  <c r="G22" i="1" s="1"/>
  <c r="G23" i="1" s="1"/>
  <c r="G24" i="1" s="1"/>
  <c r="G25" i="1" s="1"/>
  <c r="K17" i="14" l="1"/>
  <c r="C18" i="14"/>
  <c r="C17" i="5"/>
  <c r="K16" i="4"/>
  <c r="C17" i="4"/>
  <c r="C17" i="3"/>
  <c r="K16" i="3"/>
  <c r="G12" i="1"/>
  <c r="G13" i="1" s="1"/>
  <c r="G14" i="1" s="1"/>
  <c r="G15" i="1" s="1"/>
  <c r="G16" i="1" s="1"/>
  <c r="C10" i="1"/>
  <c r="C11" i="1" s="1"/>
  <c r="C19" i="14" l="1"/>
  <c r="K18" i="14"/>
  <c r="C18" i="5"/>
  <c r="K17" i="4"/>
  <c r="C18" i="4"/>
  <c r="C18" i="3"/>
  <c r="K17" i="3"/>
  <c r="G17" i="1"/>
  <c r="K10" i="1"/>
  <c r="K11" i="1"/>
  <c r="C20" i="14" l="1"/>
  <c r="K19" i="14"/>
  <c r="C19" i="5"/>
  <c r="C19" i="4"/>
  <c r="K18" i="4"/>
  <c r="K18" i="3"/>
  <c r="C19" i="3"/>
  <c r="C12" i="1"/>
  <c r="C13" i="1" s="1"/>
  <c r="C21" i="14" l="1"/>
  <c r="K20" i="14"/>
  <c r="C20" i="5"/>
  <c r="C20" i="4"/>
  <c r="K19" i="4"/>
  <c r="C20" i="3"/>
  <c r="K19" i="3"/>
  <c r="K12" i="1"/>
  <c r="C22" i="14" l="1"/>
  <c r="K21" i="14"/>
  <c r="C21" i="5"/>
  <c r="C21" i="4"/>
  <c r="K21" i="4" s="1"/>
  <c r="K20" i="4"/>
  <c r="C21" i="3"/>
  <c r="K20" i="3"/>
  <c r="C14" i="1"/>
  <c r="K13" i="1"/>
  <c r="K22" i="14" l="1"/>
  <c r="C23" i="14"/>
  <c r="K23" i="14" s="1"/>
  <c r="C22" i="3"/>
  <c r="K22" i="3" s="1"/>
  <c r="K21" i="3"/>
  <c r="C15" i="1"/>
  <c r="C16" i="1" s="1"/>
  <c r="K14" i="1"/>
  <c r="K15" i="1" l="1"/>
  <c r="C17" i="1" l="1"/>
  <c r="K16" i="1"/>
  <c r="C18" i="1" l="1"/>
  <c r="K17" i="1"/>
  <c r="K18" i="1" l="1"/>
  <c r="C19" i="1"/>
  <c r="K19" i="1" s="1"/>
  <c r="C20" i="1" l="1"/>
  <c r="C21" i="1" s="1"/>
  <c r="C22" i="1" s="1"/>
  <c r="K20" i="1" l="1"/>
  <c r="C23" i="1" l="1"/>
  <c r="C24" i="1" s="1"/>
  <c r="C25" i="1" s="1"/>
  <c r="K21" i="1"/>
  <c r="K22" i="1" l="1"/>
  <c r="K23" i="1"/>
  <c r="K24" i="1" l="1"/>
  <c r="K25" i="1" l="1"/>
</calcChain>
</file>

<file path=xl/sharedStrings.xml><?xml version="1.0" encoding="utf-8"?>
<sst xmlns="http://schemas.openxmlformats.org/spreadsheetml/2006/main" count="198" uniqueCount="37">
  <si>
    <t xml:space="preserve">Måned / år </t>
  </si>
  <si>
    <t>Saldo i alt (inkl. ferie og særlige feriedage)</t>
  </si>
  <si>
    <t>Saldo særlige feriedage</t>
  </si>
  <si>
    <r>
      <rPr>
        <b/>
        <sz val="11"/>
        <color rgb="FFFF0000"/>
        <rFont val="Calibri"/>
        <family val="2"/>
        <scheme val="minor"/>
      </rPr>
      <t>(1)</t>
    </r>
    <r>
      <rPr>
        <sz val="11"/>
        <color rgb="FFFF0000"/>
        <rFont val="Calibri"/>
        <family val="2"/>
        <scheme val="minor"/>
      </rPr>
      <t xml:space="preserve"> Hvis tallet i feriesaldo bliver rødt, har du ikke nok ferie. Se om tallet i "Saldo i alt (inkl. ferie og særlige feriedage)" også er rødt. Er dette ikke tilfældet, kan du evt. anvende dine særlige feriedage. </t>
    </r>
  </si>
  <si>
    <r>
      <t xml:space="preserve">Saldo alm. feriedage </t>
    </r>
    <r>
      <rPr>
        <sz val="11"/>
        <color rgb="FFFF0000"/>
        <rFont val="Calibri"/>
        <family val="2"/>
        <scheme val="minor"/>
      </rPr>
      <t>(1)</t>
    </r>
  </si>
  <si>
    <t>Afholdt eller planlagt ferie særlige feriedage</t>
  </si>
  <si>
    <t>Afholdt eller planlagt ferie alm. feriedage</t>
  </si>
  <si>
    <t>Antal feriedage på feriekort fra tidligere arbejdsgiver</t>
  </si>
  <si>
    <t xml:space="preserve">Kære kollega </t>
  </si>
  <si>
    <t xml:space="preserve">For at komme videre, skal du nede i fanerne vælge, hvornår du er ansat. Følg herefter vejledningen i arket. </t>
  </si>
  <si>
    <r>
      <rPr>
        <b/>
        <sz val="11"/>
        <color rgb="FFFF0000"/>
        <rFont val="Calibri"/>
        <family val="2"/>
        <scheme val="minor"/>
      </rPr>
      <t>(1)</t>
    </r>
    <r>
      <rPr>
        <sz val="11"/>
        <color rgb="FFFF0000"/>
        <rFont val="Calibri"/>
        <family val="2"/>
        <scheme val="minor"/>
      </rPr>
      <t xml:space="preserve"> Hvis tallet i feriesaldo bliver rødt, har du ikke ferie nok. </t>
    </r>
  </si>
  <si>
    <r>
      <t>Saldo alm. feriedage</t>
    </r>
    <r>
      <rPr>
        <sz val="11"/>
        <color rgb="FFFF0000"/>
        <rFont val="Calibri"/>
        <family val="2"/>
        <scheme val="minor"/>
      </rPr>
      <t xml:space="preserve"> (1)</t>
    </r>
  </si>
  <si>
    <t>Du kan finde mere information om feriereglerne i AAU Håndbogen.</t>
  </si>
  <si>
    <r>
      <rPr>
        <b/>
        <sz val="11"/>
        <color theme="1"/>
        <rFont val="Calibri"/>
        <family val="2"/>
        <scheme val="minor"/>
      </rPr>
      <t>Husk</t>
    </r>
    <r>
      <rPr>
        <sz val="11"/>
        <color theme="1"/>
        <rFont val="Calibri"/>
        <family val="2"/>
        <scheme val="minor"/>
      </rPr>
      <t xml:space="preserve"> altid at du skal reservere feriedage til 3 ugers ferie til sommerferien. </t>
    </r>
  </si>
  <si>
    <t>(2)</t>
  </si>
  <si>
    <t>I forhold til sommerferien skal du være opmærksom på, at de sidste 2 * 2,08 feriedage først er optjent og klar til afvikling pr. henholdsvis 1. august og 1. september.</t>
  </si>
  <si>
    <t>Når du har reserveret feriedage til sommerferien, kan du bruge dine resterende feriedag og dine særlige feriedage i de resterende ferieperioder, som du måtte ønske.</t>
  </si>
  <si>
    <t>Ferien afholdes på følgende dage</t>
  </si>
  <si>
    <r>
      <rPr>
        <b/>
        <sz val="11"/>
        <rFont val="Calibri"/>
        <family val="2"/>
        <scheme val="minor"/>
      </rPr>
      <t>OBS</t>
    </r>
    <r>
      <rPr>
        <sz val="11"/>
        <rFont val="Calibri"/>
        <family val="2"/>
        <scheme val="minor"/>
      </rPr>
      <t xml:space="preserve">: Der er på AAU truffet beslutning om, at det er muligt at holde op til 5 dages </t>
    </r>
    <r>
      <rPr>
        <b/>
        <u/>
        <sz val="11"/>
        <rFont val="Calibri"/>
        <family val="2"/>
        <scheme val="minor"/>
      </rPr>
      <t>ferie på forskud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efter aftale. Du kan derfor have 5 dage i røde tal efter aftale med din leder. </t>
    </r>
  </si>
  <si>
    <r>
      <rPr>
        <b/>
        <sz val="11"/>
        <rFont val="Calibri"/>
        <family val="2"/>
        <scheme val="minor"/>
      </rPr>
      <t>OBS</t>
    </r>
    <r>
      <rPr>
        <sz val="11"/>
        <rFont val="Calibri"/>
        <family val="2"/>
        <scheme val="minor"/>
      </rPr>
      <t xml:space="preserve">: Der er på AAU truffet beslutning om, at det er muligt at holde op til 5 dages </t>
    </r>
    <r>
      <rPr>
        <b/>
        <u/>
        <sz val="11"/>
        <rFont val="Calibri"/>
        <family val="2"/>
        <scheme val="minor"/>
      </rPr>
      <t>ferie på forskud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efter aftale. </t>
    </r>
  </si>
  <si>
    <t>Ferieåret 2025/2026</t>
  </si>
  <si>
    <t>Ferien optjenes i perioden fra 1. september 2025 til 31. august 2026 (12 måneder). Ferien kan afholdes i perioden fra 1. september 2025 til 31. december 2026 (16 måneder).</t>
  </si>
  <si>
    <t>Antal ikke-afholdt alm. ferie  pr. 1. september 2025</t>
  </si>
  <si>
    <r>
      <rPr>
        <b/>
        <sz val="11"/>
        <color rgb="FFFF0000"/>
        <rFont val="Calibri"/>
        <family val="2"/>
        <scheme val="minor"/>
      </rPr>
      <t>(2)</t>
    </r>
    <r>
      <rPr>
        <sz val="11"/>
        <color rgb="FFFF0000"/>
        <rFont val="Calibri"/>
        <family val="2"/>
        <scheme val="minor"/>
      </rPr>
      <t xml:space="preserve"> Den 1. maj 2026 tildeles du nye særlige feriedage. Dagene kan først disponeres efter den 1. maj 2026, og kan bruges frem til den 30. april 2027.</t>
    </r>
  </si>
  <si>
    <t>Antal ikke-afholdte særlige feriedage pr. 1. september 2025</t>
  </si>
  <si>
    <t>Antal optjente særlige feriedage pr. 1. maj 2026</t>
  </si>
  <si>
    <t xml:space="preserve">Du har åbnet AAU's ferieberegner. Ferieberegneren kan bruges som et hjælperedskab, når du skal planlægge din ferie for ferieår 2025/2026. </t>
  </si>
  <si>
    <t>Det betyder, at du i juli måned kun har optjent 20,8 feriedage ud af 25 feriedage. Det er altså først i september 2026, du har optjent fuld ferie for ferieåret 2025/2026.</t>
  </si>
  <si>
    <r>
      <rPr>
        <b/>
        <sz val="11"/>
        <rFont val="Calibri"/>
        <family val="2"/>
        <scheme val="minor"/>
      </rPr>
      <t>OBS</t>
    </r>
    <r>
      <rPr>
        <sz val="11"/>
        <rFont val="Calibri"/>
        <family val="2"/>
        <scheme val="minor"/>
      </rPr>
      <t xml:space="preserve">: Der er på AAU truffet beslutning om, at det er muligt at holde op til 5 dages </t>
    </r>
    <r>
      <rPr>
        <b/>
        <u/>
        <sz val="11"/>
        <rFont val="Calibri"/>
        <family val="2"/>
        <scheme val="minor"/>
      </rPr>
      <t>ferie på forskud</t>
    </r>
    <r>
      <rPr>
        <b/>
        <sz val="11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efter aftale.</t>
    </r>
  </si>
  <si>
    <t xml:space="preserve">God fornøjelse :-) </t>
  </si>
  <si>
    <t xml:space="preserve">Ferien optjenes i perioden fra 1. september 2025 til 31. august 2026 (12 måneder). Ferien kan afholdes i perioden </t>
  </si>
  <si>
    <t>fra 1. september 2025 til 31. december 2026 (16 måneder).</t>
  </si>
  <si>
    <r>
      <t>september 2026</t>
    </r>
    <r>
      <rPr>
        <sz val="11"/>
        <color rgb="FFFF0000"/>
        <rFont val="Calibri"/>
        <family val="2"/>
        <scheme val="minor"/>
      </rPr>
      <t xml:space="preserve"> (3)</t>
    </r>
  </si>
  <si>
    <r>
      <t>september 2026</t>
    </r>
    <r>
      <rPr>
        <sz val="11"/>
        <color rgb="FFFF0000"/>
        <rFont val="Calibri"/>
        <family val="2"/>
        <scheme val="minor"/>
      </rPr>
      <t xml:space="preserve"> (2)</t>
    </r>
  </si>
  <si>
    <r>
      <rPr>
        <b/>
        <sz val="11"/>
        <color rgb="FFFF0000"/>
        <rFont val="Calibri"/>
        <family val="2"/>
        <scheme val="minor"/>
      </rPr>
      <t xml:space="preserve">(3) </t>
    </r>
    <r>
      <rPr>
        <sz val="11"/>
        <color rgb="FFFF0000"/>
        <rFont val="Calibri"/>
        <family val="2"/>
        <scheme val="minor"/>
      </rPr>
      <t>Den 1. september 2026 starter et nyt ferieår (2026/2027). Du har dog forsat frem til 31. december 2026 til at afholde dine feriedage fra ferieåret 2025/2026.</t>
    </r>
  </si>
  <si>
    <t xml:space="preserve">       til at afholde dine feriedage fra ferieåret 2025/2026</t>
  </si>
  <si>
    <r>
      <rPr>
        <b/>
        <sz val="11"/>
        <color rgb="FFFF0000"/>
        <rFont val="Calibri"/>
        <family val="2"/>
        <scheme val="minor"/>
      </rPr>
      <t xml:space="preserve">(2) </t>
    </r>
    <r>
      <rPr>
        <sz val="11"/>
        <color rgb="FFFF0000"/>
        <rFont val="Calibri"/>
        <family val="2"/>
        <scheme val="minor"/>
      </rPr>
      <t>Den 1. september 2026 starter et nyt ferieår (2026/2027). Du har dog forsat frem til 31. december 2026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</si>
</sst>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6]mmmm\ 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 style="medium">
        <color theme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0" xfId="0" applyFont="1" applyAlignment="1">
      <alignment vertical="center"/>
    </xf>
    <xf numFmtId="0" fontId="6" fillId="0" borderId="0" xfId="1" applyFill="1" applyBorder="1"/>
    <xf numFmtId="0" fontId="8" fillId="0" borderId="0" xfId="0" applyFont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3" fillId="3" borderId="0" xfId="0" applyFont="1" applyFill="1"/>
    <xf numFmtId="0" fontId="4" fillId="3" borderId="0" xfId="0" quotePrefix="1" applyFont="1" applyFill="1"/>
    <xf numFmtId="164" fontId="4" fillId="3" borderId="0" xfId="0" quotePrefix="1" applyNumberFormat="1" applyFont="1" applyFill="1" applyAlignment="1">
      <alignment horizontal="left"/>
    </xf>
    <xf numFmtId="0" fontId="4" fillId="3" borderId="0" xfId="0" applyFont="1" applyFill="1"/>
    <xf numFmtId="0" fontId="0" fillId="3" borderId="0" xfId="0" applyFill="1" applyAlignment="1">
      <alignment wrapText="1"/>
    </xf>
    <xf numFmtId="0" fontId="9" fillId="3" borderId="0" xfId="0" applyFont="1" applyFill="1"/>
    <xf numFmtId="0" fontId="5" fillId="3" borderId="0" xfId="0" applyFont="1" applyFill="1"/>
    <xf numFmtId="0" fontId="1" fillId="3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 wrapText="1"/>
    </xf>
    <xf numFmtId="0" fontId="6" fillId="3" borderId="0" xfId="1" quotePrefix="1" applyFill="1" applyBorder="1"/>
    <xf numFmtId="0" fontId="8" fillId="3" borderId="0" xfId="0" quotePrefix="1" applyFont="1" applyFill="1"/>
    <xf numFmtId="0" fontId="1" fillId="3" borderId="2" xfId="0" applyFont="1" applyFill="1" applyBorder="1" applyAlignment="1">
      <alignment horizontal="left"/>
    </xf>
    <xf numFmtId="164" fontId="0" fillId="3" borderId="2" xfId="0" applyNumberFormat="1" applyFill="1" applyBorder="1" applyAlignment="1">
      <alignment horizontal="left"/>
    </xf>
    <xf numFmtId="0" fontId="0" fillId="2" borderId="2" xfId="0" applyFill="1" applyBorder="1" applyAlignment="1" applyProtection="1">
      <alignment horizontal="center"/>
      <protection locked="0"/>
    </xf>
    <xf numFmtId="0" fontId="1" fillId="3" borderId="2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/>
    </xf>
    <xf numFmtId="0" fontId="0" fillId="2" borderId="3" xfId="0" applyFill="1" applyBorder="1" applyAlignment="1" applyProtection="1">
      <alignment horizontal="center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/>
    </xf>
    <xf numFmtId="0" fontId="0" fillId="2" borderId="4" xfId="0" applyFill="1" applyBorder="1" applyAlignment="1" applyProtection="1">
      <alignment horizontal="center"/>
      <protection locked="0"/>
    </xf>
    <xf numFmtId="0" fontId="1" fillId="3" borderId="5" xfId="0" applyFont="1" applyFill="1" applyBorder="1" applyAlignment="1">
      <alignment horizontal="center" vertical="center" wrapText="1"/>
    </xf>
    <xf numFmtId="0" fontId="0" fillId="2" borderId="6" xfId="0" applyFill="1" applyBorder="1" applyAlignment="1" applyProtection="1">
      <alignment horizontal="center" vertical="center"/>
      <protection locked="0"/>
    </xf>
    <xf numFmtId="0" fontId="1" fillId="3" borderId="0" xfId="0" applyFont="1" applyFill="1" applyAlignment="1">
      <alignment horizontal="center" wrapText="1"/>
    </xf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3" borderId="10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12" fillId="3" borderId="0" xfId="0" applyFont="1" applyFill="1"/>
    <xf numFmtId="0" fontId="8" fillId="3" borderId="0" xfId="0" applyFont="1" applyFill="1"/>
    <xf numFmtId="0" fontId="14" fillId="3" borderId="0" xfId="0" applyFont="1" applyFill="1"/>
    <xf numFmtId="0" fontId="0" fillId="3" borderId="0" xfId="0" applyFill="1" applyAlignment="1">
      <alignment vertical="center"/>
    </xf>
    <xf numFmtId="0" fontId="13" fillId="3" borderId="11" xfId="0" applyFont="1" applyFill="1" applyBorder="1"/>
    <xf numFmtId="2" fontId="2" fillId="3" borderId="2" xfId="0" applyNumberFormat="1" applyFont="1" applyFill="1" applyBorder="1" applyAlignment="1">
      <alignment horizontal="center"/>
    </xf>
    <xf numFmtId="2" fontId="2" fillId="3" borderId="2" xfId="0" applyNumberFormat="1" applyFont="1" applyFill="1" applyBorder="1" applyAlignment="1">
      <alignment horizontal="center" vertical="center"/>
    </xf>
    <xf numFmtId="2" fontId="2" fillId="3" borderId="3" xfId="0" applyNumberFormat="1" applyFont="1" applyFill="1" applyBorder="1" applyAlignment="1">
      <alignment horizontal="center" vertical="center"/>
    </xf>
    <xf numFmtId="0" fontId="0" fillId="0" borderId="13" xfId="0" applyBorder="1"/>
    <xf numFmtId="0" fontId="0" fillId="0" borderId="11" xfId="0" applyBorder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4" fillId="3" borderId="0" xfId="0" quotePrefix="1" applyFont="1" applyFill="1" applyAlignment="1">
      <alignment horizontal="right"/>
    </xf>
    <xf numFmtId="0" fontId="2" fillId="3" borderId="15" xfId="0" applyFont="1" applyFill="1" applyBorder="1" applyAlignment="1">
      <alignment horizontal="center"/>
    </xf>
    <xf numFmtId="0" fontId="4" fillId="3" borderId="1" xfId="0" quotePrefix="1" applyFont="1" applyFill="1" applyBorder="1" applyAlignment="1">
      <alignment horizontal="right"/>
    </xf>
    <xf numFmtId="0" fontId="4" fillId="3" borderId="16" xfId="0" quotePrefix="1" applyFont="1" applyFill="1" applyBorder="1"/>
    <xf numFmtId="0" fontId="0" fillId="2" borderId="2" xfId="0" applyFill="1" applyBorder="1" applyProtection="1">
      <protection locked="0"/>
    </xf>
    <xf numFmtId="0" fontId="2" fillId="0" borderId="2" xfId="0" applyFont="1" applyBorder="1" applyAlignment="1">
      <alignment horizontal="center"/>
    </xf>
    <xf numFmtId="0" fontId="0" fillId="0" borderId="2" xfId="0" applyBorder="1" applyAlignment="1" applyProtection="1">
      <alignment horizontal="center"/>
      <protection locked="0"/>
    </xf>
    <xf numFmtId="0" fontId="0" fillId="0" borderId="2" xfId="0" applyBorder="1" applyProtection="1">
      <protection locked="0"/>
    </xf>
    <xf numFmtId="0" fontId="2" fillId="0" borderId="4" xfId="0" applyFont="1" applyBorder="1" applyAlignment="1">
      <alignment horizontal="center"/>
    </xf>
    <xf numFmtId="0" fontId="0" fillId="0" borderId="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</cellXfs>
  <cellStyles count="2">
    <cellStyle name="Link" xfId="1" builtinId="8"/>
    <cellStyle name="Normal" xfId="0" builtinId="0"/>
  </cellStyles>
  <dxfs count="15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238125</xdr:colOff>
      <xdr:row>16</xdr:row>
      <xdr:rowOff>104775</xdr:rowOff>
    </xdr:from>
    <xdr:to>
      <xdr:col>3</xdr:col>
      <xdr:colOff>400050</xdr:colOff>
      <xdr:row>20</xdr:row>
      <xdr:rowOff>19050</xdr:rowOff>
    </xdr:to>
    <xdr:cxnSp macro="">
      <xdr:nvCxnSpPr>
        <xdr:cNvPr id="3" name="Lige pilforbindels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1457325" y="2847975"/>
          <a:ext cx="771525" cy="676275"/>
        </a:xfrm>
        <a:prstGeom prst="straightConnector1">
          <a:avLst/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nsatte.aau.dk/regler/personaleforhold/ferieafvikling-forhandsdisponering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nsatte.aau.dk/regler/personaleforhold/ferieafvikling-forhandsdisponering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nsatte.aau.dk/regler/personaleforhold/ferieafvikling-forhandsdisponering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nsatte.aau.dk/regler/personaleforhold/ferieafvikling-forhandsdisponerin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nsatte.aau.dk/regler/personaleforhold/ferieafvikling-forhandsdisponering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nsatte.aau.dk/regler/personaleforhold/ferieafvikling-forhandsdisponering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nsatte.aau.dk/regler/personaleforhold/ferieafvikling-forhandsdisponerin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nsatte.aau.dk/regler/personaleforhold/ferieafvikling-forhandsdisponering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nsatte.aau.dk/regler/personaleforhold/ferieafvikling-forhandsdisponering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nsatte.aau.dk/regler/personaleforhold/ferieafvikling-forhandsdisponering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nsatte.aau.dk/regler/personaleforhold/ferieafvikling-forhandsdisponering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nsatte.aau.dk/regler/personaleforhold/ferieafvikling-forhandsdispone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N22"/>
  <sheetViews>
    <sheetView tabSelected="1" workbookViewId="0">
      <selection activeCell="L26" sqref="L26"/>
    </sheetView>
  </sheetViews>
  <sheetFormatPr defaultRowHeight="14.4" x14ac:dyDescent="0.3"/>
  <cols>
    <col min="14" max="14" width="52.44140625" customWidth="1"/>
  </cols>
  <sheetData>
    <row r="1" spans="1:14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5"/>
    </row>
    <row r="2" spans="1:14" x14ac:dyDescent="0.3">
      <c r="A2" s="36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37"/>
    </row>
    <row r="3" spans="1:14" ht="21" x14ac:dyDescent="0.4">
      <c r="A3" s="36"/>
      <c r="B3" s="41" t="s">
        <v>8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37"/>
    </row>
    <row r="4" spans="1:14" x14ac:dyDescent="0.3">
      <c r="A4" s="36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37"/>
    </row>
    <row r="5" spans="1:14" x14ac:dyDescent="0.3">
      <c r="A5" s="36"/>
      <c r="B5" s="42" t="s">
        <v>26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37"/>
    </row>
    <row r="6" spans="1:14" x14ac:dyDescent="0.3">
      <c r="A6" s="36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37"/>
    </row>
    <row r="7" spans="1:14" x14ac:dyDescent="0.3">
      <c r="A7" s="36"/>
      <c r="B7" s="44" t="s">
        <v>13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37"/>
    </row>
    <row r="8" spans="1:14" x14ac:dyDescent="0.3">
      <c r="A8" s="36"/>
      <c r="B8" s="4" t="s">
        <v>15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37"/>
    </row>
    <row r="9" spans="1:14" x14ac:dyDescent="0.3">
      <c r="A9" s="36"/>
      <c r="B9" s="10" t="s">
        <v>27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37"/>
    </row>
    <row r="10" spans="1:14" x14ac:dyDescent="0.3">
      <c r="A10" s="36"/>
      <c r="B10" s="10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37"/>
    </row>
    <row r="11" spans="1:14" x14ac:dyDescent="0.3">
      <c r="A11" s="36"/>
      <c r="B11" s="44" t="s">
        <v>16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37"/>
    </row>
    <row r="12" spans="1:14" x14ac:dyDescent="0.3">
      <c r="A12" s="36"/>
      <c r="B12" s="4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37"/>
    </row>
    <row r="13" spans="1:14" x14ac:dyDescent="0.3">
      <c r="A13" s="36"/>
      <c r="B13" s="17" t="s">
        <v>28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37"/>
    </row>
    <row r="14" spans="1:14" x14ac:dyDescent="0.3">
      <c r="A14" s="36"/>
      <c r="B14" s="4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37"/>
    </row>
    <row r="15" spans="1:14" x14ac:dyDescent="0.3">
      <c r="A15" s="36"/>
      <c r="B15" s="43" t="s">
        <v>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37"/>
    </row>
    <row r="16" spans="1:14" x14ac:dyDescent="0.3">
      <c r="A16" s="36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37"/>
    </row>
    <row r="17" spans="1:14" x14ac:dyDescent="0.3">
      <c r="A17" s="36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37"/>
    </row>
    <row r="18" spans="1:14" x14ac:dyDescent="0.3">
      <c r="A18" s="36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37"/>
    </row>
    <row r="19" spans="1:14" x14ac:dyDescent="0.3">
      <c r="A19" s="36"/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37"/>
    </row>
    <row r="20" spans="1:14" x14ac:dyDescent="0.3">
      <c r="A20" s="36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37"/>
    </row>
    <row r="21" spans="1:14" x14ac:dyDescent="0.3">
      <c r="A21" s="36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5" t="s">
        <v>29</v>
      </c>
    </row>
    <row r="22" spans="1:14" ht="15" thickBot="1" x14ac:dyDescent="0.35">
      <c r="A22" s="38"/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40"/>
    </row>
  </sheetData>
  <sheetProtection algorithmName="SHA-512" hashValue="G93tP6vAkrxjKE6mG/Sn3JJXWGSVnvna1V28+WjAyl2nzF/uXnQaH1qfNRNFf7uniBAvfz68yD/flPlF9LCbgg==" saltValue="JnGh6OCwCJ1cx/hj3GHTcw==" spinCount="100000" sheet="1" selectLockedCells="1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Ark10"/>
  <dimension ref="A1:F25"/>
  <sheetViews>
    <sheetView workbookViewId="0">
      <selection activeCell="C6" sqref="C6"/>
    </sheetView>
  </sheetViews>
  <sheetFormatPr defaultRowHeight="14.4" x14ac:dyDescent="0.3"/>
  <cols>
    <col min="2" max="2" width="28.44140625" customWidth="1"/>
    <col min="3" max="3" width="22" customWidth="1"/>
    <col min="4" max="4" width="20.6640625" customWidth="1"/>
    <col min="5" max="5" width="18.44140625" customWidth="1"/>
    <col min="6" max="6" width="28.88671875" customWidth="1"/>
    <col min="7" max="7" width="25.109375" customWidth="1"/>
    <col min="9" max="9" width="24.33203125" customWidth="1"/>
  </cols>
  <sheetData>
    <row r="1" spans="1:6" x14ac:dyDescent="0.3">
      <c r="A1" s="33"/>
      <c r="B1" s="34"/>
      <c r="C1" s="34"/>
      <c r="D1" s="34"/>
      <c r="E1" s="34"/>
      <c r="F1" s="35"/>
    </row>
    <row r="2" spans="1:6" ht="23.4" x14ac:dyDescent="0.45">
      <c r="A2" s="36"/>
      <c r="B2" s="12" t="s">
        <v>20</v>
      </c>
      <c r="C2" s="13"/>
      <c r="D2" s="4"/>
      <c r="E2" s="4"/>
      <c r="F2" s="37"/>
    </row>
    <row r="3" spans="1:6" x14ac:dyDescent="0.3">
      <c r="A3" s="36"/>
      <c r="B3" s="13" t="s">
        <v>30</v>
      </c>
      <c r="C3" s="13"/>
      <c r="D3" s="4"/>
      <c r="E3" s="4"/>
      <c r="F3" s="37"/>
    </row>
    <row r="4" spans="1:6" x14ac:dyDescent="0.3">
      <c r="A4" s="36"/>
      <c r="B4" s="13" t="s">
        <v>31</v>
      </c>
      <c r="C4" s="13"/>
      <c r="D4" s="4"/>
      <c r="E4" s="4"/>
      <c r="F4" s="37"/>
    </row>
    <row r="5" spans="1:6" ht="15" thickBot="1" x14ac:dyDescent="0.35">
      <c r="A5" s="36"/>
      <c r="B5" s="4"/>
      <c r="C5" s="4"/>
      <c r="D5" s="4"/>
      <c r="E5" s="4"/>
      <c r="F5" s="37"/>
    </row>
    <row r="6" spans="1:6" ht="29.4" thickBot="1" x14ac:dyDescent="0.35">
      <c r="A6" s="36"/>
      <c r="B6" s="29" t="s">
        <v>7</v>
      </c>
      <c r="C6" s="30"/>
      <c r="D6" s="4"/>
      <c r="E6" s="4"/>
      <c r="F6" s="37"/>
    </row>
    <row r="7" spans="1:6" x14ac:dyDescent="0.3">
      <c r="A7" s="36"/>
      <c r="B7" s="15"/>
      <c r="C7" s="5"/>
      <c r="D7" s="4"/>
      <c r="E7" s="4"/>
      <c r="F7" s="37"/>
    </row>
    <row r="8" spans="1:6" x14ac:dyDescent="0.3">
      <c r="A8" s="36"/>
      <c r="B8" s="4"/>
      <c r="C8" s="7"/>
      <c r="D8" s="4"/>
      <c r="E8" s="4"/>
      <c r="F8" s="37"/>
    </row>
    <row r="9" spans="1:6" ht="28.8" x14ac:dyDescent="0.3">
      <c r="A9" s="36"/>
      <c r="B9" s="18" t="s">
        <v>0</v>
      </c>
      <c r="C9" s="51" t="s">
        <v>4</v>
      </c>
      <c r="D9" s="21" t="s">
        <v>6</v>
      </c>
      <c r="E9" s="52" t="s">
        <v>17</v>
      </c>
      <c r="F9" s="37"/>
    </row>
    <row r="10" spans="1:6" x14ac:dyDescent="0.3">
      <c r="A10" s="36"/>
      <c r="B10" s="19">
        <v>46143</v>
      </c>
      <c r="C10" s="22">
        <f>C6-(D10)</f>
        <v>0</v>
      </c>
      <c r="D10" s="20">
        <v>0</v>
      </c>
      <c r="E10" s="57"/>
      <c r="F10" s="37"/>
    </row>
    <row r="11" spans="1:6" x14ac:dyDescent="0.3">
      <c r="A11" s="36"/>
      <c r="B11" s="19">
        <v>46174</v>
      </c>
      <c r="C11" s="22">
        <f t="shared" ref="C11:C12" si="0">C10+2.08-(D11)</f>
        <v>2.08</v>
      </c>
      <c r="D11" s="20">
        <v>0</v>
      </c>
      <c r="E11" s="57"/>
      <c r="F11" s="37"/>
    </row>
    <row r="12" spans="1:6" x14ac:dyDescent="0.3">
      <c r="A12" s="36"/>
      <c r="B12" s="19">
        <v>46204</v>
      </c>
      <c r="C12" s="22">
        <f t="shared" si="0"/>
        <v>4.16</v>
      </c>
      <c r="D12" s="20">
        <v>0</v>
      </c>
      <c r="E12" s="57"/>
      <c r="F12" s="37"/>
    </row>
    <row r="13" spans="1:6" x14ac:dyDescent="0.3">
      <c r="A13" s="36"/>
      <c r="B13" s="19">
        <v>46235</v>
      </c>
      <c r="C13" s="22">
        <f>C12+2.08-(D13)</f>
        <v>6.24</v>
      </c>
      <c r="D13" s="20">
        <v>0</v>
      </c>
      <c r="E13" s="57"/>
      <c r="F13" s="37"/>
    </row>
    <row r="14" spans="1:6" x14ac:dyDescent="0.3">
      <c r="A14" s="36"/>
      <c r="B14" s="19" t="s">
        <v>33</v>
      </c>
      <c r="C14" s="22">
        <f>C13-D14+(2.08+0.04)</f>
        <v>8.36</v>
      </c>
      <c r="D14" s="20">
        <v>0</v>
      </c>
      <c r="E14" s="57"/>
      <c r="F14" s="37"/>
    </row>
    <row r="15" spans="1:6" x14ac:dyDescent="0.3">
      <c r="A15" s="36"/>
      <c r="B15" s="19">
        <v>46296</v>
      </c>
      <c r="C15" s="22">
        <f>C14-D15</f>
        <v>8.36</v>
      </c>
      <c r="D15" s="20">
        <v>0</v>
      </c>
      <c r="E15" s="57"/>
      <c r="F15" s="37"/>
    </row>
    <row r="16" spans="1:6" x14ac:dyDescent="0.3">
      <c r="A16" s="36"/>
      <c r="B16" s="19">
        <v>46327</v>
      </c>
      <c r="C16" s="22">
        <f>C15-D16</f>
        <v>8.36</v>
      </c>
      <c r="D16" s="20">
        <v>0</v>
      </c>
      <c r="E16" s="57"/>
      <c r="F16" s="37"/>
    </row>
    <row r="17" spans="1:6" x14ac:dyDescent="0.3">
      <c r="A17" s="36"/>
      <c r="B17" s="19">
        <v>46357</v>
      </c>
      <c r="C17" s="22">
        <f>C16-D17</f>
        <v>8.36</v>
      </c>
      <c r="D17" s="20">
        <v>0</v>
      </c>
      <c r="E17" s="57"/>
      <c r="F17" s="37"/>
    </row>
    <row r="18" spans="1:6" x14ac:dyDescent="0.3">
      <c r="A18" s="36"/>
      <c r="B18" s="4"/>
      <c r="C18" s="4"/>
      <c r="D18" s="4"/>
      <c r="E18" s="4"/>
      <c r="F18" s="37"/>
    </row>
    <row r="19" spans="1:6" x14ac:dyDescent="0.3">
      <c r="A19" s="36"/>
      <c r="B19" s="10" t="s">
        <v>10</v>
      </c>
      <c r="C19" s="4"/>
      <c r="D19" s="4"/>
      <c r="E19" s="4"/>
      <c r="F19" s="37"/>
    </row>
    <row r="20" spans="1:6" x14ac:dyDescent="0.3">
      <c r="A20" s="36"/>
      <c r="B20" s="17" t="s">
        <v>19</v>
      </c>
      <c r="C20" s="4"/>
      <c r="D20" s="4"/>
      <c r="E20" s="4"/>
      <c r="F20" s="37"/>
    </row>
    <row r="21" spans="1:6" x14ac:dyDescent="0.3">
      <c r="A21" s="36"/>
      <c r="B21" s="8" t="s">
        <v>36</v>
      </c>
      <c r="C21" s="4"/>
      <c r="D21" s="4"/>
      <c r="E21" s="4"/>
      <c r="F21" s="37"/>
    </row>
    <row r="22" spans="1:6" x14ac:dyDescent="0.3">
      <c r="A22" s="36"/>
      <c r="B22" s="10" t="s">
        <v>35</v>
      </c>
      <c r="C22" s="4"/>
      <c r="D22" s="4"/>
      <c r="E22" s="4"/>
      <c r="F22" s="37"/>
    </row>
    <row r="23" spans="1:6" x14ac:dyDescent="0.3">
      <c r="A23" s="36"/>
      <c r="B23" s="10"/>
      <c r="C23" s="4"/>
      <c r="D23" s="4"/>
      <c r="E23" s="4"/>
      <c r="F23" s="37"/>
    </row>
    <row r="24" spans="1:6" x14ac:dyDescent="0.3">
      <c r="A24" s="36"/>
      <c r="B24" s="16" t="s">
        <v>12</v>
      </c>
      <c r="C24" s="4"/>
      <c r="D24" s="4"/>
      <c r="E24" s="4"/>
      <c r="F24" s="37"/>
    </row>
    <row r="25" spans="1:6" ht="15" thickBot="1" x14ac:dyDescent="0.35">
      <c r="A25" s="38"/>
      <c r="B25" s="39"/>
      <c r="C25" s="39"/>
      <c r="D25" s="39"/>
      <c r="E25" s="39"/>
      <c r="F25" s="40"/>
    </row>
  </sheetData>
  <sheetProtection algorithmName="SHA-512" hashValue="SoOzGNmjeineDnvXUjcscWHqnftB1hryEBUYEUB3ZqFvYlZUsTFYsbNjbguLviZ/DAe2ZqF0QM7GFdhY8KBglQ==" saltValue="PsHsZ7I7SHwVhLNEpyBRSw==" spinCount="100000" sheet="1" selectLockedCells="1"/>
  <conditionalFormatting sqref="C10:C17">
    <cfRule type="cellIs" dxfId="3" priority="1" operator="lessThan">
      <formula>0</formula>
    </cfRule>
  </conditionalFormatting>
  <dataValidations xWindow="585" yWindow="354" count="2">
    <dataValidation allowBlank="1" showErrorMessage="1" prompt="Ferie fra miniferieåret (samt overført ferie fra ferieåret 2019/2020) overføres automatisk til afholdelse efter den nye ferielov. Er du i tvivl om din ferie status, kan du kigge på www.pds.aau.dk. " sqref="B6:B7" xr:uid="{00000000-0002-0000-0900-000000000000}"/>
    <dataValidation allowBlank="1" showInputMessage="1" showErrorMessage="1" prompt="Ferie fra miniferieåret (samt overført ferie fra ferieåret 2019/2020) overføres automatisk til afholdelse efter den nye ferielov. Er du i tvivl om din ferie status, kan du kigge på www.pds.aau.dk. " sqref="C7" xr:uid="{00000000-0002-0000-0900-000001000000}"/>
  </dataValidations>
  <hyperlinks>
    <hyperlink ref="B24" r:id="rId1" xr:uid="{18D451C1-594D-4432-8D18-5C6D3ACF0DF5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Ark11"/>
  <dimension ref="A1:F24"/>
  <sheetViews>
    <sheetView workbookViewId="0">
      <selection activeCell="C6" sqref="C6"/>
    </sheetView>
  </sheetViews>
  <sheetFormatPr defaultRowHeight="14.4" x14ac:dyDescent="0.3"/>
  <cols>
    <col min="2" max="2" width="28.44140625" customWidth="1"/>
    <col min="3" max="3" width="22" customWidth="1"/>
    <col min="4" max="4" width="20.6640625" customWidth="1"/>
    <col min="5" max="5" width="19.33203125" customWidth="1"/>
    <col min="6" max="6" width="28.88671875" customWidth="1"/>
    <col min="7" max="7" width="25.109375" customWidth="1"/>
    <col min="9" max="9" width="24.33203125" customWidth="1"/>
  </cols>
  <sheetData>
    <row r="1" spans="1:6" x14ac:dyDescent="0.3">
      <c r="A1" s="33"/>
      <c r="B1" s="34"/>
      <c r="C1" s="34"/>
      <c r="D1" s="34"/>
      <c r="E1" s="34"/>
      <c r="F1" s="35"/>
    </row>
    <row r="2" spans="1:6" ht="23.4" x14ac:dyDescent="0.45">
      <c r="A2" s="36"/>
      <c r="B2" s="12" t="s">
        <v>20</v>
      </c>
      <c r="C2" s="13"/>
      <c r="D2" s="4"/>
      <c r="E2" s="4"/>
      <c r="F2" s="37"/>
    </row>
    <row r="3" spans="1:6" x14ac:dyDescent="0.3">
      <c r="A3" s="36"/>
      <c r="B3" s="13" t="s">
        <v>30</v>
      </c>
      <c r="C3" s="13"/>
      <c r="D3" s="4"/>
      <c r="E3" s="4"/>
      <c r="F3" s="37"/>
    </row>
    <row r="4" spans="1:6" x14ac:dyDescent="0.3">
      <c r="A4" s="36"/>
      <c r="B4" s="13" t="s">
        <v>31</v>
      </c>
      <c r="C4" s="13"/>
      <c r="D4" s="4"/>
      <c r="E4" s="4"/>
      <c r="F4" s="37"/>
    </row>
    <row r="5" spans="1:6" ht="15" thickBot="1" x14ac:dyDescent="0.35">
      <c r="A5" s="36"/>
      <c r="B5" s="4"/>
      <c r="C5" s="4"/>
      <c r="D5" s="4"/>
      <c r="E5" s="4"/>
      <c r="F5" s="37"/>
    </row>
    <row r="6" spans="1:6" ht="29.4" thickBot="1" x14ac:dyDescent="0.35">
      <c r="A6" s="36"/>
      <c r="B6" s="29" t="s">
        <v>7</v>
      </c>
      <c r="C6" s="30"/>
      <c r="D6" s="4"/>
      <c r="E6" s="4"/>
      <c r="F6" s="37"/>
    </row>
    <row r="7" spans="1:6" x14ac:dyDescent="0.3">
      <c r="A7" s="36"/>
      <c r="B7" s="15"/>
      <c r="C7" s="5"/>
      <c r="D7" s="4"/>
      <c r="E7" s="4"/>
      <c r="F7" s="37"/>
    </row>
    <row r="8" spans="1:6" x14ac:dyDescent="0.3">
      <c r="A8" s="36"/>
      <c r="B8" s="4"/>
      <c r="C8" s="7"/>
      <c r="D8" s="4"/>
      <c r="E8" s="4"/>
      <c r="F8" s="37"/>
    </row>
    <row r="9" spans="1:6" ht="28.8" x14ac:dyDescent="0.3">
      <c r="A9" s="36"/>
      <c r="B9" s="18" t="s">
        <v>0</v>
      </c>
      <c r="C9" s="51" t="s">
        <v>4</v>
      </c>
      <c r="D9" s="21" t="s">
        <v>6</v>
      </c>
      <c r="E9" s="52" t="s">
        <v>17</v>
      </c>
      <c r="F9" s="37"/>
    </row>
    <row r="10" spans="1:6" x14ac:dyDescent="0.3">
      <c r="A10" s="36"/>
      <c r="B10" s="19">
        <v>46174</v>
      </c>
      <c r="C10" s="22">
        <f>C6-(D10)</f>
        <v>0</v>
      </c>
      <c r="D10" s="20">
        <v>0</v>
      </c>
      <c r="E10" s="57"/>
      <c r="F10" s="37"/>
    </row>
    <row r="11" spans="1:6" x14ac:dyDescent="0.3">
      <c r="A11" s="36"/>
      <c r="B11" s="19">
        <v>46204</v>
      </c>
      <c r="C11" s="22">
        <f t="shared" ref="C11" si="0">C10+2.08-(D11)</f>
        <v>2.08</v>
      </c>
      <c r="D11" s="20">
        <v>0</v>
      </c>
      <c r="E11" s="57"/>
      <c r="F11" s="37"/>
    </row>
    <row r="12" spans="1:6" x14ac:dyDescent="0.3">
      <c r="A12" s="36"/>
      <c r="B12" s="19">
        <v>46235</v>
      </c>
      <c r="C12" s="22">
        <f>C11+2.08-(D12)</f>
        <v>4.16</v>
      </c>
      <c r="D12" s="20">
        <v>0</v>
      </c>
      <c r="E12" s="57"/>
      <c r="F12" s="37"/>
    </row>
    <row r="13" spans="1:6" x14ac:dyDescent="0.3">
      <c r="A13" s="36"/>
      <c r="B13" s="19" t="s">
        <v>33</v>
      </c>
      <c r="C13" s="22">
        <f>C12-D13+(2.08+0.04)</f>
        <v>6.28</v>
      </c>
      <c r="D13" s="20">
        <v>0</v>
      </c>
      <c r="E13" s="57"/>
      <c r="F13" s="37"/>
    </row>
    <row r="14" spans="1:6" x14ac:dyDescent="0.3">
      <c r="A14" s="36"/>
      <c r="B14" s="19">
        <v>46296</v>
      </c>
      <c r="C14" s="22">
        <f>C13-D14</f>
        <v>6.28</v>
      </c>
      <c r="D14" s="20">
        <v>0</v>
      </c>
      <c r="E14" s="57"/>
      <c r="F14" s="37"/>
    </row>
    <row r="15" spans="1:6" x14ac:dyDescent="0.3">
      <c r="A15" s="36"/>
      <c r="B15" s="19">
        <v>46327</v>
      </c>
      <c r="C15" s="22">
        <f>C14-D15</f>
        <v>6.28</v>
      </c>
      <c r="D15" s="20">
        <v>0</v>
      </c>
      <c r="E15" s="57"/>
      <c r="F15" s="37"/>
    </row>
    <row r="16" spans="1:6" x14ac:dyDescent="0.3">
      <c r="A16" s="36"/>
      <c r="B16" s="19">
        <v>46357</v>
      </c>
      <c r="C16" s="22">
        <f>C15-D16</f>
        <v>6.28</v>
      </c>
      <c r="D16" s="20">
        <v>0</v>
      </c>
      <c r="E16" s="57"/>
      <c r="F16" s="37"/>
    </row>
    <row r="17" spans="1:6" x14ac:dyDescent="0.3">
      <c r="A17" s="36"/>
      <c r="B17" s="4"/>
      <c r="C17" s="4"/>
      <c r="D17" s="4"/>
      <c r="E17" s="4"/>
      <c r="F17" s="37"/>
    </row>
    <row r="18" spans="1:6" x14ac:dyDescent="0.3">
      <c r="A18" s="36"/>
      <c r="B18" s="10" t="s">
        <v>10</v>
      </c>
      <c r="C18" s="4"/>
      <c r="D18" s="4"/>
      <c r="E18" s="4"/>
      <c r="F18" s="37"/>
    </row>
    <row r="19" spans="1:6" x14ac:dyDescent="0.3">
      <c r="A19" s="36"/>
      <c r="B19" s="17" t="s">
        <v>19</v>
      </c>
      <c r="C19" s="4"/>
      <c r="D19" s="4"/>
      <c r="E19" s="4"/>
      <c r="F19" s="37"/>
    </row>
    <row r="20" spans="1:6" x14ac:dyDescent="0.3">
      <c r="A20" s="36"/>
      <c r="B20" s="8" t="s">
        <v>36</v>
      </c>
      <c r="C20" s="4"/>
      <c r="D20" s="4"/>
      <c r="E20" s="4"/>
      <c r="F20" s="37"/>
    </row>
    <row r="21" spans="1:6" x14ac:dyDescent="0.3">
      <c r="A21" s="36"/>
      <c r="B21" s="10" t="s">
        <v>35</v>
      </c>
      <c r="C21" s="4"/>
      <c r="D21" s="4"/>
      <c r="E21" s="4"/>
      <c r="F21" s="37"/>
    </row>
    <row r="22" spans="1:6" x14ac:dyDescent="0.3">
      <c r="A22" s="36"/>
      <c r="B22" s="10"/>
      <c r="C22" s="4"/>
      <c r="D22" s="4"/>
      <c r="E22" s="4"/>
      <c r="F22" s="37"/>
    </row>
    <row r="23" spans="1:6" x14ac:dyDescent="0.3">
      <c r="A23" s="36"/>
      <c r="B23" s="16" t="s">
        <v>12</v>
      </c>
      <c r="C23" s="4"/>
      <c r="D23" s="4"/>
      <c r="E23" s="4"/>
      <c r="F23" s="37"/>
    </row>
    <row r="24" spans="1:6" ht="15" thickBot="1" x14ac:dyDescent="0.35">
      <c r="A24" s="38"/>
      <c r="B24" s="39"/>
      <c r="C24" s="39"/>
      <c r="D24" s="39"/>
      <c r="E24" s="39"/>
      <c r="F24" s="40"/>
    </row>
  </sheetData>
  <sheetProtection algorithmName="SHA-512" hashValue="e9sfAZKszJQrLR++VHNWDzD8KofCE72DDGqsxYJUD8VzB+dr71eLJ6gIXijdHylSI2GsYERPh9E1XepEiYEZAw==" saltValue="b2KWh5CZmGimviMYmaAesg==" spinCount="100000" sheet="1" selectLockedCells="1"/>
  <conditionalFormatting sqref="C10:C16">
    <cfRule type="cellIs" dxfId="2" priority="1" operator="lessThan">
      <formula>0</formula>
    </cfRule>
  </conditionalFormatting>
  <dataValidations count="2">
    <dataValidation allowBlank="1" showInputMessage="1" showErrorMessage="1" prompt="Ferie fra miniferieåret (samt overført ferie fra ferieåret 2019/2020) overføres automatisk til afholdelse efter den nye ferielov. Er du i tvivl om din ferie status, kan du kigge på www.pds.aau.dk. " sqref="C7" xr:uid="{00000000-0002-0000-0A00-000000000000}"/>
    <dataValidation allowBlank="1" showErrorMessage="1" prompt="Ferie fra miniferieåret (samt overført ferie fra ferieåret 2019/2020) overføres automatisk til afholdelse efter den nye ferielov. Er du i tvivl om din ferie status, kan du kigge på www.pds.aau.dk. " sqref="B6:B7" xr:uid="{00000000-0002-0000-0A00-000001000000}"/>
  </dataValidations>
  <hyperlinks>
    <hyperlink ref="B23" r:id="rId1" xr:uid="{B00D87DB-22C8-4884-84F4-05A3631CA6B4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Ark12"/>
  <dimension ref="A1:F23"/>
  <sheetViews>
    <sheetView workbookViewId="0">
      <selection activeCell="C6" sqref="C6"/>
    </sheetView>
  </sheetViews>
  <sheetFormatPr defaultRowHeight="14.4" x14ac:dyDescent="0.3"/>
  <cols>
    <col min="2" max="2" width="28.44140625" customWidth="1"/>
    <col min="3" max="3" width="22" customWidth="1"/>
    <col min="4" max="4" width="20.6640625" customWidth="1"/>
    <col min="5" max="5" width="20.88671875" customWidth="1"/>
    <col min="6" max="6" width="28.88671875" customWidth="1"/>
  </cols>
  <sheetData>
    <row r="1" spans="1:6" x14ac:dyDescent="0.3">
      <c r="A1" s="33"/>
      <c r="B1" s="34"/>
      <c r="C1" s="34"/>
      <c r="D1" s="34"/>
      <c r="E1" s="34"/>
      <c r="F1" s="35"/>
    </row>
    <row r="2" spans="1:6" ht="23.4" x14ac:dyDescent="0.45">
      <c r="A2" s="36"/>
      <c r="B2" s="12" t="s">
        <v>20</v>
      </c>
      <c r="C2" s="13"/>
      <c r="D2" s="4"/>
      <c r="E2" s="4"/>
      <c r="F2" s="37"/>
    </row>
    <row r="3" spans="1:6" x14ac:dyDescent="0.3">
      <c r="A3" s="36"/>
      <c r="B3" s="13" t="s">
        <v>30</v>
      </c>
      <c r="C3" s="13"/>
      <c r="D3" s="4"/>
      <c r="E3" s="4"/>
      <c r="F3" s="37"/>
    </row>
    <row r="4" spans="1:6" x14ac:dyDescent="0.3">
      <c r="A4" s="36"/>
      <c r="B4" s="13" t="s">
        <v>31</v>
      </c>
      <c r="C4" s="13"/>
      <c r="D4" s="4"/>
      <c r="E4" s="4"/>
      <c r="F4" s="37"/>
    </row>
    <row r="5" spans="1:6" ht="15" thickBot="1" x14ac:dyDescent="0.35">
      <c r="A5" s="36"/>
      <c r="B5" s="4"/>
      <c r="C5" s="4"/>
      <c r="D5" s="4"/>
      <c r="E5" s="4"/>
      <c r="F5" s="37"/>
    </row>
    <row r="6" spans="1:6" ht="29.4" thickBot="1" x14ac:dyDescent="0.35">
      <c r="A6" s="36"/>
      <c r="B6" s="29" t="s">
        <v>7</v>
      </c>
      <c r="C6" s="30"/>
      <c r="D6" s="4"/>
      <c r="E6" s="4"/>
      <c r="F6" s="37"/>
    </row>
    <row r="7" spans="1:6" x14ac:dyDescent="0.3">
      <c r="A7" s="36"/>
      <c r="B7" s="15"/>
      <c r="C7" s="5"/>
      <c r="D7" s="4"/>
      <c r="E7" s="4"/>
      <c r="F7" s="37"/>
    </row>
    <row r="8" spans="1:6" x14ac:dyDescent="0.3">
      <c r="A8" s="36"/>
      <c r="B8" s="4"/>
      <c r="C8" s="7"/>
      <c r="D8" s="4"/>
      <c r="E8" s="4"/>
      <c r="F8" s="37"/>
    </row>
    <row r="9" spans="1:6" ht="28.8" x14ac:dyDescent="0.3">
      <c r="A9" s="36"/>
      <c r="B9" s="18" t="s">
        <v>0</v>
      </c>
      <c r="C9" s="51" t="s">
        <v>4</v>
      </c>
      <c r="D9" s="21" t="s">
        <v>6</v>
      </c>
      <c r="E9" s="52" t="s">
        <v>17</v>
      </c>
      <c r="F9" s="37"/>
    </row>
    <row r="10" spans="1:6" x14ac:dyDescent="0.3">
      <c r="A10" s="36"/>
      <c r="B10" s="19">
        <v>46204</v>
      </c>
      <c r="C10" s="22">
        <f>C6-(D10)</f>
        <v>0</v>
      </c>
      <c r="D10" s="20">
        <v>0</v>
      </c>
      <c r="E10" s="57"/>
      <c r="F10" s="37"/>
    </row>
    <row r="11" spans="1:6" x14ac:dyDescent="0.3">
      <c r="A11" s="36"/>
      <c r="B11" s="19">
        <v>46235</v>
      </c>
      <c r="C11" s="22">
        <f>C10+2.08-(D11)</f>
        <v>2.08</v>
      </c>
      <c r="D11" s="20">
        <v>0</v>
      </c>
      <c r="E11" s="57"/>
      <c r="F11" s="37"/>
    </row>
    <row r="12" spans="1:6" x14ac:dyDescent="0.3">
      <c r="A12" s="36"/>
      <c r="B12" s="19" t="s">
        <v>33</v>
      </c>
      <c r="C12" s="22">
        <f>C11-D12+(2.08+0.04)</f>
        <v>4.2</v>
      </c>
      <c r="D12" s="20">
        <v>0</v>
      </c>
      <c r="E12" s="57"/>
      <c r="F12" s="37"/>
    </row>
    <row r="13" spans="1:6" x14ac:dyDescent="0.3">
      <c r="A13" s="36"/>
      <c r="B13" s="19">
        <v>46296</v>
      </c>
      <c r="C13" s="22">
        <f>C12-D13</f>
        <v>4.2</v>
      </c>
      <c r="D13" s="20">
        <v>0</v>
      </c>
      <c r="E13" s="57"/>
      <c r="F13" s="37"/>
    </row>
    <row r="14" spans="1:6" x14ac:dyDescent="0.3">
      <c r="A14" s="36"/>
      <c r="B14" s="19">
        <v>46327</v>
      </c>
      <c r="C14" s="22">
        <f>C13-D14</f>
        <v>4.2</v>
      </c>
      <c r="D14" s="20">
        <v>0</v>
      </c>
      <c r="E14" s="57"/>
      <c r="F14" s="37"/>
    </row>
    <row r="15" spans="1:6" x14ac:dyDescent="0.3">
      <c r="A15" s="36"/>
      <c r="B15" s="19">
        <v>46357</v>
      </c>
      <c r="C15" s="22">
        <f>C14-D15</f>
        <v>4.2</v>
      </c>
      <c r="D15" s="20">
        <v>0</v>
      </c>
      <c r="E15" s="57"/>
      <c r="F15" s="37"/>
    </row>
    <row r="16" spans="1:6" x14ac:dyDescent="0.3">
      <c r="A16" s="36"/>
      <c r="B16" s="4"/>
      <c r="C16" s="4"/>
      <c r="D16" s="4"/>
      <c r="E16" s="4"/>
      <c r="F16" s="37"/>
    </row>
    <row r="17" spans="1:6" x14ac:dyDescent="0.3">
      <c r="A17" s="36"/>
      <c r="B17" s="10" t="s">
        <v>10</v>
      </c>
      <c r="C17" s="4"/>
      <c r="D17" s="4"/>
      <c r="E17" s="4"/>
      <c r="F17" s="37"/>
    </row>
    <row r="18" spans="1:6" x14ac:dyDescent="0.3">
      <c r="A18" s="36"/>
      <c r="B18" s="17" t="s">
        <v>19</v>
      </c>
      <c r="C18" s="4"/>
      <c r="D18" s="4"/>
      <c r="E18" s="4"/>
      <c r="F18" s="37"/>
    </row>
    <row r="19" spans="1:6" x14ac:dyDescent="0.3">
      <c r="A19" s="36"/>
      <c r="B19" s="8" t="s">
        <v>36</v>
      </c>
      <c r="C19" s="4"/>
      <c r="D19" s="4"/>
      <c r="E19" s="4"/>
      <c r="F19" s="37"/>
    </row>
    <row r="20" spans="1:6" x14ac:dyDescent="0.3">
      <c r="A20" s="36"/>
      <c r="B20" s="10" t="s">
        <v>35</v>
      </c>
      <c r="C20" s="4"/>
      <c r="D20" s="4"/>
      <c r="E20" s="4"/>
      <c r="F20" s="37"/>
    </row>
    <row r="21" spans="1:6" x14ac:dyDescent="0.3">
      <c r="A21" s="36"/>
      <c r="B21" s="10"/>
      <c r="C21" s="4"/>
      <c r="D21" s="4"/>
      <c r="E21" s="4"/>
      <c r="F21" s="37"/>
    </row>
    <row r="22" spans="1:6" x14ac:dyDescent="0.3">
      <c r="A22" s="36"/>
      <c r="B22" s="16" t="s">
        <v>12</v>
      </c>
      <c r="C22" s="4"/>
      <c r="D22" s="4"/>
      <c r="E22" s="4"/>
      <c r="F22" s="37"/>
    </row>
    <row r="23" spans="1:6" ht="15" thickBot="1" x14ac:dyDescent="0.35">
      <c r="A23" s="38"/>
      <c r="B23" s="39"/>
      <c r="C23" s="39"/>
      <c r="D23" s="39"/>
      <c r="E23" s="39"/>
      <c r="F23" s="40"/>
    </row>
  </sheetData>
  <sheetProtection algorithmName="SHA-512" hashValue="cVV+vws2xvvi4In1UhfFyYuMU3ECsBRPhQnOr2E8M/GtiwRzi4kv+ZwjOc9rMmfzoFmNDq5ts8o5qf9+giYCcA==" saltValue="JytS2q/4OtNCc0FBlb5BAw==" spinCount="100000" sheet="1" selectLockedCells="1"/>
  <conditionalFormatting sqref="C10:C15">
    <cfRule type="cellIs" dxfId="1" priority="1" operator="lessThan">
      <formula>0</formula>
    </cfRule>
  </conditionalFormatting>
  <dataValidations xWindow="618" yWindow="337" count="2">
    <dataValidation allowBlank="1" showInputMessage="1" showErrorMessage="1" prompt="Ferie fra miniferieåret (samt overført ferie fra ferieåret 2019/2020) overføres automatisk til afholdelse efter den nye ferielov. Er du i tvivl om din ferie status, kan du kigge på www.pds.aau.dk. " sqref="C7" xr:uid="{00000000-0002-0000-0B00-000000000000}"/>
    <dataValidation allowBlank="1" showErrorMessage="1" prompt="Ferie fra miniferieåret (samt overført ferie fra ferieåret 2019/2020) overføres automatisk til afholdelse efter den nye ferielov. Er du i tvivl om din ferie status, kan du kigge på www.pds.aau.dk. " sqref="B6:B7" xr:uid="{00000000-0002-0000-0B00-000001000000}"/>
  </dataValidations>
  <hyperlinks>
    <hyperlink ref="B22" r:id="rId1" xr:uid="{FE68EB79-283F-4959-AFA1-C715E74227BB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Ark13"/>
  <dimension ref="A1:F22"/>
  <sheetViews>
    <sheetView workbookViewId="0">
      <selection activeCell="C6" sqref="C6"/>
    </sheetView>
  </sheetViews>
  <sheetFormatPr defaultRowHeight="14.4" x14ac:dyDescent="0.3"/>
  <cols>
    <col min="2" max="2" width="28.44140625" customWidth="1"/>
    <col min="3" max="3" width="22" customWidth="1"/>
    <col min="4" max="4" width="20.6640625" customWidth="1"/>
    <col min="5" max="5" width="19.109375" customWidth="1"/>
    <col min="6" max="6" width="28.88671875" customWidth="1"/>
  </cols>
  <sheetData>
    <row r="1" spans="1:6" x14ac:dyDescent="0.3">
      <c r="A1" s="33"/>
      <c r="B1" s="34"/>
      <c r="C1" s="34"/>
      <c r="D1" s="34"/>
      <c r="E1" s="34"/>
      <c r="F1" s="35"/>
    </row>
    <row r="2" spans="1:6" ht="23.4" x14ac:dyDescent="0.45">
      <c r="A2" s="36"/>
      <c r="B2" s="12" t="s">
        <v>20</v>
      </c>
      <c r="C2" s="13"/>
      <c r="D2" s="4"/>
      <c r="E2" s="4"/>
      <c r="F2" s="37"/>
    </row>
    <row r="3" spans="1:6" x14ac:dyDescent="0.3">
      <c r="A3" s="36"/>
      <c r="B3" s="13" t="s">
        <v>30</v>
      </c>
      <c r="C3" s="13"/>
      <c r="D3" s="4"/>
      <c r="E3" s="4"/>
      <c r="F3" s="37"/>
    </row>
    <row r="4" spans="1:6" x14ac:dyDescent="0.3">
      <c r="A4" s="36"/>
      <c r="B4" s="13" t="s">
        <v>31</v>
      </c>
      <c r="C4" s="13"/>
      <c r="D4" s="4"/>
      <c r="E4" s="4"/>
      <c r="F4" s="37"/>
    </row>
    <row r="5" spans="1:6" ht="15" thickBot="1" x14ac:dyDescent="0.35">
      <c r="A5" s="36"/>
      <c r="B5" s="4"/>
      <c r="C5" s="4"/>
      <c r="D5" s="4"/>
      <c r="E5" s="4"/>
      <c r="F5" s="37"/>
    </row>
    <row r="6" spans="1:6" ht="29.4" thickBot="1" x14ac:dyDescent="0.35">
      <c r="A6" s="36"/>
      <c r="B6" s="29" t="s">
        <v>7</v>
      </c>
      <c r="C6" s="30"/>
      <c r="D6" s="4"/>
      <c r="E6" s="4"/>
      <c r="F6" s="37"/>
    </row>
    <row r="7" spans="1:6" x14ac:dyDescent="0.3">
      <c r="A7" s="36"/>
      <c r="B7" s="15"/>
      <c r="C7" s="5"/>
      <c r="D7" s="4"/>
      <c r="E7" s="4"/>
      <c r="F7" s="37"/>
    </row>
    <row r="8" spans="1:6" x14ac:dyDescent="0.3">
      <c r="A8" s="36"/>
      <c r="B8" s="4"/>
      <c r="C8" s="7"/>
      <c r="D8" s="4"/>
      <c r="E8" s="4"/>
      <c r="F8" s="37"/>
    </row>
    <row r="9" spans="1:6" ht="28.8" x14ac:dyDescent="0.3">
      <c r="A9" s="36"/>
      <c r="B9" s="18" t="s">
        <v>0</v>
      </c>
      <c r="C9" s="51" t="s">
        <v>4</v>
      </c>
      <c r="D9" s="21" t="s">
        <v>6</v>
      </c>
      <c r="E9" s="52" t="s">
        <v>17</v>
      </c>
      <c r="F9" s="37"/>
    </row>
    <row r="10" spans="1:6" x14ac:dyDescent="0.3">
      <c r="A10" s="36"/>
      <c r="B10" s="19">
        <v>46235</v>
      </c>
      <c r="C10" s="22">
        <f>C6-(D10)</f>
        <v>0</v>
      </c>
      <c r="D10" s="20">
        <v>0</v>
      </c>
      <c r="E10" s="57"/>
      <c r="F10" s="37"/>
    </row>
    <row r="11" spans="1:6" x14ac:dyDescent="0.3">
      <c r="A11" s="36"/>
      <c r="B11" s="19" t="s">
        <v>33</v>
      </c>
      <c r="C11" s="22">
        <f>C10-D11+(2.08+0.04)</f>
        <v>2.12</v>
      </c>
      <c r="D11" s="20">
        <v>0</v>
      </c>
      <c r="E11" s="57"/>
      <c r="F11" s="37"/>
    </row>
    <row r="12" spans="1:6" x14ac:dyDescent="0.3">
      <c r="A12" s="36"/>
      <c r="B12" s="19">
        <v>46296</v>
      </c>
      <c r="C12" s="22">
        <f>C11-D12</f>
        <v>2.12</v>
      </c>
      <c r="D12" s="20">
        <v>0</v>
      </c>
      <c r="E12" s="57"/>
      <c r="F12" s="37"/>
    </row>
    <row r="13" spans="1:6" x14ac:dyDescent="0.3">
      <c r="A13" s="36"/>
      <c r="B13" s="19">
        <v>46327</v>
      </c>
      <c r="C13" s="22">
        <f>C12-D13</f>
        <v>2.12</v>
      </c>
      <c r="D13" s="20">
        <v>0</v>
      </c>
      <c r="E13" s="57"/>
      <c r="F13" s="37"/>
    </row>
    <row r="14" spans="1:6" x14ac:dyDescent="0.3">
      <c r="A14" s="36"/>
      <c r="B14" s="19">
        <v>46357</v>
      </c>
      <c r="C14" s="22">
        <f>C13-D14</f>
        <v>2.12</v>
      </c>
      <c r="D14" s="20">
        <v>0</v>
      </c>
      <c r="E14" s="57"/>
      <c r="F14" s="37"/>
    </row>
    <row r="15" spans="1:6" x14ac:dyDescent="0.3">
      <c r="A15" s="36"/>
      <c r="B15" s="4"/>
      <c r="C15" s="4"/>
      <c r="D15" s="4"/>
      <c r="E15" s="4"/>
      <c r="F15" s="37"/>
    </row>
    <row r="16" spans="1:6" x14ac:dyDescent="0.3">
      <c r="A16" s="36"/>
      <c r="B16" s="10" t="s">
        <v>10</v>
      </c>
      <c r="C16" s="4"/>
      <c r="D16" s="4"/>
      <c r="E16" s="4"/>
      <c r="F16" s="37"/>
    </row>
    <row r="17" spans="1:6" x14ac:dyDescent="0.3">
      <c r="A17" s="36"/>
      <c r="B17" s="17" t="s">
        <v>19</v>
      </c>
      <c r="C17" s="4"/>
      <c r="D17" s="4"/>
      <c r="E17" s="4"/>
      <c r="F17" s="37"/>
    </row>
    <row r="18" spans="1:6" x14ac:dyDescent="0.3">
      <c r="A18" s="36"/>
      <c r="B18" s="8" t="s">
        <v>36</v>
      </c>
      <c r="C18" s="4"/>
      <c r="D18" s="4"/>
      <c r="E18" s="4"/>
      <c r="F18" s="37"/>
    </row>
    <row r="19" spans="1:6" x14ac:dyDescent="0.3">
      <c r="A19" s="36"/>
      <c r="B19" s="10" t="s">
        <v>35</v>
      </c>
      <c r="C19" s="4"/>
      <c r="D19" s="4"/>
      <c r="E19" s="4"/>
      <c r="F19" s="37"/>
    </row>
    <row r="20" spans="1:6" x14ac:dyDescent="0.3">
      <c r="A20" s="36"/>
      <c r="B20" s="10"/>
      <c r="C20" s="4"/>
      <c r="D20" s="4"/>
      <c r="E20" s="4"/>
      <c r="F20" s="37"/>
    </row>
    <row r="21" spans="1:6" x14ac:dyDescent="0.3">
      <c r="A21" s="36"/>
      <c r="B21" s="16" t="s">
        <v>12</v>
      </c>
      <c r="C21" s="4"/>
      <c r="D21" s="4"/>
      <c r="E21" s="4"/>
      <c r="F21" s="37"/>
    </row>
    <row r="22" spans="1:6" ht="15" thickBot="1" x14ac:dyDescent="0.35">
      <c r="A22" s="38"/>
      <c r="B22" s="39"/>
      <c r="C22" s="39"/>
      <c r="D22" s="39"/>
      <c r="E22" s="39"/>
      <c r="F22" s="40"/>
    </row>
  </sheetData>
  <sheetProtection algorithmName="SHA-512" hashValue="t2teKjX+paLCEcqV1fqe1NRXnrw9zfUlB/+iAlUYVcdgOS0TyM/u2jgYM4Ta6Ck7bHbBJrmTeDluAVJTH/hkqA==" saltValue="7ar4i03rsPkQPoRsAzYq0Q==" spinCount="100000" sheet="1" selectLockedCells="1"/>
  <conditionalFormatting sqref="C10:C14">
    <cfRule type="cellIs" dxfId="0" priority="1" operator="lessThan">
      <formula>0</formula>
    </cfRule>
  </conditionalFormatting>
  <dataValidations xWindow="495" yWindow="297" count="2">
    <dataValidation allowBlank="1" showInputMessage="1" showErrorMessage="1" prompt="Ferie fra miniferieåret (samt overført ferie fra ferieåret 2019/2020) overføres automatisk til afholdelse efter den nye ferielov. Er du i tvivl om din ferie status, kan du kigge på www.pds.aau.dk. " sqref="C7" xr:uid="{00000000-0002-0000-0C00-000000000000}"/>
    <dataValidation allowBlank="1" showErrorMessage="1" prompt="Ferie fra miniferieåret (samt overført ferie fra ferieåret 2019/2020) overføres automatisk til afholdelse efter den nye ferielov. Er du i tvivl om din ferie status, kan du kigge på www.pds.aau.dk. " sqref="B6:B7" xr:uid="{00000000-0002-0000-0C00-000001000000}"/>
  </dataValidations>
  <hyperlinks>
    <hyperlink ref="B21" r:id="rId1" xr:uid="{2C40EBC8-3EA1-4CEA-980C-A6101CFE15A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L43"/>
  <sheetViews>
    <sheetView workbookViewId="0">
      <selection activeCell="C5" sqref="C5"/>
    </sheetView>
  </sheetViews>
  <sheetFormatPr defaultRowHeight="14.4" x14ac:dyDescent="0.3"/>
  <cols>
    <col min="1" max="1" width="5.33203125" customWidth="1"/>
    <col min="2" max="2" width="25" customWidth="1"/>
    <col min="3" max="3" width="25.5546875" customWidth="1"/>
    <col min="4" max="4" width="24.88671875" customWidth="1"/>
    <col min="5" max="5" width="20.5546875" customWidth="1"/>
    <col min="6" max="6" width="7.6640625" customWidth="1"/>
    <col min="7" max="7" width="23.88671875" customWidth="1"/>
    <col min="8" max="8" width="25" customWidth="1"/>
    <col min="9" max="9" width="19.109375" customWidth="1"/>
    <col min="10" max="10" width="8.44140625" customWidth="1"/>
    <col min="11" max="11" width="22" customWidth="1"/>
    <col min="12" max="12" width="20.44140625" customWidth="1"/>
  </cols>
  <sheetData>
    <row r="1" spans="1:12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3.4" x14ac:dyDescent="0.45">
      <c r="A2" s="36"/>
      <c r="B2" s="12" t="s">
        <v>20</v>
      </c>
      <c r="C2" s="13"/>
      <c r="D2" s="4"/>
      <c r="E2" s="4"/>
      <c r="F2" s="4"/>
      <c r="G2" s="4"/>
      <c r="H2" s="4"/>
      <c r="I2" s="4"/>
      <c r="J2" s="4"/>
      <c r="K2" s="4"/>
      <c r="L2" s="37"/>
    </row>
    <row r="3" spans="1:12" ht="15.6" customHeight="1" x14ac:dyDescent="0.3">
      <c r="A3" s="36"/>
      <c r="B3" s="13" t="s">
        <v>21</v>
      </c>
      <c r="C3" s="13"/>
      <c r="D3" s="4"/>
      <c r="E3" s="4"/>
      <c r="F3" s="4"/>
      <c r="G3" s="4"/>
      <c r="H3" s="4"/>
      <c r="I3" s="4"/>
      <c r="J3" s="4"/>
      <c r="K3" s="4"/>
      <c r="L3" s="37"/>
    </row>
    <row r="4" spans="1:12" ht="15" thickBot="1" x14ac:dyDescent="0.35">
      <c r="A4" s="36"/>
      <c r="B4" s="4"/>
      <c r="C4" s="4"/>
      <c r="D4" s="4"/>
      <c r="E4" s="4"/>
      <c r="F4" s="4"/>
      <c r="G4" s="4"/>
      <c r="H4" s="4"/>
      <c r="I4" s="4"/>
      <c r="J4" s="4"/>
      <c r="K4" s="4"/>
      <c r="L4" s="37"/>
    </row>
    <row r="5" spans="1:12" ht="43.8" thickBot="1" x14ac:dyDescent="0.35">
      <c r="A5" s="36"/>
      <c r="B5" s="29" t="s">
        <v>22</v>
      </c>
      <c r="C5" s="30"/>
      <c r="D5" s="4"/>
      <c r="E5" s="4"/>
      <c r="F5" s="4"/>
      <c r="G5" s="29" t="s">
        <v>24</v>
      </c>
      <c r="H5" s="30"/>
      <c r="I5" s="5"/>
      <c r="J5" s="5"/>
      <c r="K5" s="4"/>
      <c r="L5" s="37"/>
    </row>
    <row r="6" spans="1:12" ht="15" thickBot="1" x14ac:dyDescent="0.35">
      <c r="A6" s="36"/>
      <c r="B6" s="15"/>
      <c r="C6" s="5"/>
      <c r="D6" s="4"/>
      <c r="E6" s="4"/>
      <c r="F6" s="4"/>
      <c r="G6" s="6"/>
      <c r="H6" s="5"/>
      <c r="I6" s="5"/>
      <c r="J6" s="5"/>
      <c r="K6" s="4"/>
      <c r="L6" s="37"/>
    </row>
    <row r="7" spans="1:12" ht="29.4" thickBot="1" x14ac:dyDescent="0.35">
      <c r="A7" s="36"/>
      <c r="B7" s="14"/>
      <c r="C7" s="5"/>
      <c r="D7" s="8"/>
      <c r="E7" s="4"/>
      <c r="F7" s="4"/>
      <c r="G7" s="29" t="s">
        <v>25</v>
      </c>
      <c r="H7" s="30"/>
      <c r="I7" s="5"/>
      <c r="J7" s="5"/>
      <c r="K7" s="11"/>
      <c r="L7" s="37"/>
    </row>
    <row r="8" spans="1:12" x14ac:dyDescent="0.3">
      <c r="A8" s="36"/>
      <c r="B8" s="4"/>
      <c r="C8" s="7"/>
      <c r="D8" s="4"/>
      <c r="E8" s="4"/>
      <c r="F8" s="4"/>
      <c r="G8" s="7"/>
      <c r="H8" s="4"/>
      <c r="I8" s="4"/>
      <c r="J8" s="4"/>
      <c r="K8" s="11"/>
      <c r="L8" s="37"/>
    </row>
    <row r="9" spans="1:12" ht="36" customHeight="1" x14ac:dyDescent="0.3">
      <c r="A9" s="36"/>
      <c r="B9" s="51" t="s">
        <v>0</v>
      </c>
      <c r="C9" s="51" t="s">
        <v>4</v>
      </c>
      <c r="D9" s="52" t="s">
        <v>6</v>
      </c>
      <c r="E9" s="52" t="s">
        <v>17</v>
      </c>
      <c r="F9" s="4"/>
      <c r="G9" s="51" t="s">
        <v>2</v>
      </c>
      <c r="H9" s="52" t="s">
        <v>5</v>
      </c>
      <c r="I9" s="52" t="s">
        <v>17</v>
      </c>
      <c r="J9" s="31"/>
      <c r="K9" s="52" t="s">
        <v>1</v>
      </c>
      <c r="L9" s="37"/>
    </row>
    <row r="10" spans="1:12" x14ac:dyDescent="0.3">
      <c r="A10" s="36"/>
      <c r="B10" s="19">
        <v>45901</v>
      </c>
      <c r="C10" s="46">
        <f>C5-(D10)</f>
        <v>0</v>
      </c>
      <c r="D10" s="20">
        <v>0</v>
      </c>
      <c r="E10" s="57"/>
      <c r="F10" s="4"/>
      <c r="G10" s="22">
        <f>H5-H10</f>
        <v>0</v>
      </c>
      <c r="H10" s="20">
        <v>0</v>
      </c>
      <c r="I10" s="20"/>
      <c r="J10" s="32"/>
      <c r="K10" s="47">
        <f t="shared" ref="K10:K25" si="0">C10+G10</f>
        <v>0</v>
      </c>
      <c r="L10" s="37"/>
    </row>
    <row r="11" spans="1:12" x14ac:dyDescent="0.3">
      <c r="A11" s="36"/>
      <c r="B11" s="19">
        <v>45931</v>
      </c>
      <c r="C11" s="46">
        <f>C10+2.08-(D11)</f>
        <v>2.08</v>
      </c>
      <c r="D11" s="20">
        <v>0</v>
      </c>
      <c r="E11" s="57"/>
      <c r="F11" s="4"/>
      <c r="G11" s="22">
        <f t="shared" ref="G11:G17" si="1">G10-H11</f>
        <v>0</v>
      </c>
      <c r="H11" s="20">
        <v>0</v>
      </c>
      <c r="I11" s="20"/>
      <c r="J11" s="32"/>
      <c r="K11" s="47">
        <f t="shared" si="0"/>
        <v>2.08</v>
      </c>
      <c r="L11" s="37"/>
    </row>
    <row r="12" spans="1:12" x14ac:dyDescent="0.3">
      <c r="A12" s="36"/>
      <c r="B12" s="19">
        <v>45962</v>
      </c>
      <c r="C12" s="46">
        <f t="shared" ref="C12:C20" si="2">C11+2.08-(D12)</f>
        <v>4.16</v>
      </c>
      <c r="D12" s="20">
        <v>0</v>
      </c>
      <c r="E12" s="57"/>
      <c r="F12" s="4"/>
      <c r="G12" s="22">
        <f t="shared" si="1"/>
        <v>0</v>
      </c>
      <c r="H12" s="20">
        <v>0</v>
      </c>
      <c r="I12" s="20"/>
      <c r="J12" s="32"/>
      <c r="K12" s="47">
        <f t="shared" si="0"/>
        <v>4.16</v>
      </c>
      <c r="L12" s="37"/>
    </row>
    <row r="13" spans="1:12" x14ac:dyDescent="0.3">
      <c r="A13" s="36"/>
      <c r="B13" s="19">
        <v>45992</v>
      </c>
      <c r="C13" s="46">
        <f>C12+2.08-(D13)</f>
        <v>6.24</v>
      </c>
      <c r="D13" s="20">
        <v>0</v>
      </c>
      <c r="E13" s="57"/>
      <c r="F13" s="4"/>
      <c r="G13" s="22">
        <f t="shared" si="1"/>
        <v>0</v>
      </c>
      <c r="H13" s="20">
        <v>0</v>
      </c>
      <c r="I13" s="20"/>
      <c r="J13" s="32"/>
      <c r="K13" s="47">
        <f t="shared" si="0"/>
        <v>6.24</v>
      </c>
      <c r="L13" s="37"/>
    </row>
    <row r="14" spans="1:12" x14ac:dyDescent="0.3">
      <c r="A14" s="36"/>
      <c r="B14" s="19">
        <v>46023</v>
      </c>
      <c r="C14" s="46">
        <f t="shared" si="2"/>
        <v>8.32</v>
      </c>
      <c r="D14" s="20">
        <v>0</v>
      </c>
      <c r="E14" s="57"/>
      <c r="F14" s="4"/>
      <c r="G14" s="22">
        <f t="shared" si="1"/>
        <v>0</v>
      </c>
      <c r="H14" s="20">
        <v>0</v>
      </c>
      <c r="I14" s="20"/>
      <c r="J14" s="32"/>
      <c r="K14" s="47">
        <f t="shared" si="0"/>
        <v>8.32</v>
      </c>
      <c r="L14" s="37"/>
    </row>
    <row r="15" spans="1:12" x14ac:dyDescent="0.3">
      <c r="A15" s="36"/>
      <c r="B15" s="19">
        <v>46054</v>
      </c>
      <c r="C15" s="46">
        <f t="shared" si="2"/>
        <v>10.4</v>
      </c>
      <c r="D15" s="20">
        <v>0</v>
      </c>
      <c r="E15" s="57"/>
      <c r="F15" s="4"/>
      <c r="G15" s="22">
        <f t="shared" si="1"/>
        <v>0</v>
      </c>
      <c r="H15" s="20">
        <v>0</v>
      </c>
      <c r="I15" s="20"/>
      <c r="J15" s="32"/>
      <c r="K15" s="47">
        <f t="shared" si="0"/>
        <v>10.4</v>
      </c>
      <c r="L15" s="37"/>
    </row>
    <row r="16" spans="1:12" x14ac:dyDescent="0.3">
      <c r="A16" s="36"/>
      <c r="B16" s="19">
        <v>46082</v>
      </c>
      <c r="C16" s="46">
        <f>C15+2.08-(D16)</f>
        <v>12.48</v>
      </c>
      <c r="D16" s="20">
        <v>0</v>
      </c>
      <c r="E16" s="57"/>
      <c r="F16" s="4"/>
      <c r="G16" s="22">
        <f t="shared" si="1"/>
        <v>0</v>
      </c>
      <c r="H16" s="20">
        <v>0</v>
      </c>
      <c r="I16" s="20"/>
      <c r="J16" s="32"/>
      <c r="K16" s="47">
        <f t="shared" si="0"/>
        <v>12.48</v>
      </c>
      <c r="L16" s="37"/>
    </row>
    <row r="17" spans="1:12" ht="15" thickBot="1" x14ac:dyDescent="0.35">
      <c r="A17" s="36"/>
      <c r="B17" s="19">
        <v>46113</v>
      </c>
      <c r="C17" s="46">
        <f t="shared" si="2"/>
        <v>14.56</v>
      </c>
      <c r="D17" s="20">
        <v>0</v>
      </c>
      <c r="E17" s="57"/>
      <c r="F17" s="4"/>
      <c r="G17" s="54">
        <f t="shared" si="1"/>
        <v>0</v>
      </c>
      <c r="H17" s="28">
        <v>0</v>
      </c>
      <c r="I17" s="20"/>
      <c r="J17" s="32"/>
      <c r="K17" s="47">
        <f t="shared" si="0"/>
        <v>14.56</v>
      </c>
      <c r="L17" s="37"/>
    </row>
    <row r="18" spans="1:12" x14ac:dyDescent="0.3">
      <c r="A18" s="36"/>
      <c r="B18" s="19">
        <v>46143</v>
      </c>
      <c r="C18" s="46">
        <f t="shared" si="2"/>
        <v>16.64</v>
      </c>
      <c r="D18" s="20">
        <v>0</v>
      </c>
      <c r="E18" s="57"/>
      <c r="F18" s="53" t="s">
        <v>14</v>
      </c>
      <c r="G18" s="22">
        <f>H7-H18</f>
        <v>0</v>
      </c>
      <c r="H18" s="25">
        <v>0</v>
      </c>
      <c r="I18" s="57"/>
      <c r="J18" s="8"/>
      <c r="K18" s="48">
        <f t="shared" si="0"/>
        <v>16.64</v>
      </c>
      <c r="L18" s="50"/>
    </row>
    <row r="19" spans="1:12" x14ac:dyDescent="0.3">
      <c r="A19" s="36"/>
      <c r="B19" s="19">
        <v>46174</v>
      </c>
      <c r="C19" s="46">
        <f>C18+2.08-(D19)</f>
        <v>18.72</v>
      </c>
      <c r="D19" s="20">
        <v>0</v>
      </c>
      <c r="E19" s="57"/>
      <c r="F19" s="4"/>
      <c r="G19" s="22">
        <f t="shared" ref="G19:G25" si="3">G18-H19</f>
        <v>0</v>
      </c>
      <c r="H19" s="20">
        <v>0</v>
      </c>
      <c r="I19" s="20"/>
      <c r="J19" s="32"/>
      <c r="K19" s="47">
        <f t="shared" si="0"/>
        <v>18.72</v>
      </c>
      <c r="L19" s="37"/>
    </row>
    <row r="20" spans="1:12" x14ac:dyDescent="0.3">
      <c r="A20" s="36"/>
      <c r="B20" s="19">
        <v>46204</v>
      </c>
      <c r="C20" s="46">
        <f t="shared" si="2"/>
        <v>20.799999999999997</v>
      </c>
      <c r="D20" s="20">
        <v>0</v>
      </c>
      <c r="E20" s="57"/>
      <c r="F20" s="4"/>
      <c r="G20" s="22">
        <f t="shared" si="3"/>
        <v>0</v>
      </c>
      <c r="H20" s="20">
        <v>0</v>
      </c>
      <c r="I20" s="20"/>
      <c r="J20" s="32"/>
      <c r="K20" s="47">
        <f t="shared" si="0"/>
        <v>20.799999999999997</v>
      </c>
      <c r="L20" s="37"/>
    </row>
    <row r="21" spans="1:12" x14ac:dyDescent="0.3">
      <c r="A21" s="36"/>
      <c r="B21" s="19">
        <v>46235</v>
      </c>
      <c r="C21" s="46">
        <f>C20+2.12-(D21)</f>
        <v>22.919999999999998</v>
      </c>
      <c r="D21" s="20">
        <v>0</v>
      </c>
      <c r="E21" s="57"/>
      <c r="F21" s="4"/>
      <c r="G21" s="22">
        <f t="shared" si="3"/>
        <v>0</v>
      </c>
      <c r="H21" s="20">
        <v>0</v>
      </c>
      <c r="I21" s="20"/>
      <c r="J21" s="32"/>
      <c r="K21" s="47">
        <f t="shared" si="0"/>
        <v>22.919999999999998</v>
      </c>
      <c r="L21" s="37"/>
    </row>
    <row r="22" spans="1:12" x14ac:dyDescent="0.3">
      <c r="A22" s="36"/>
      <c r="B22" s="19" t="s">
        <v>32</v>
      </c>
      <c r="C22" s="46">
        <f>C21-D22+2.08</f>
        <v>25</v>
      </c>
      <c r="D22" s="20">
        <v>0</v>
      </c>
      <c r="E22" s="57"/>
      <c r="F22" s="4"/>
      <c r="G22" s="22">
        <f t="shared" si="3"/>
        <v>0</v>
      </c>
      <c r="H22" s="20">
        <v>0</v>
      </c>
      <c r="I22" s="20"/>
      <c r="J22" s="32"/>
      <c r="K22" s="47">
        <f t="shared" si="0"/>
        <v>25</v>
      </c>
      <c r="L22" s="37"/>
    </row>
    <row r="23" spans="1:12" x14ac:dyDescent="0.3">
      <c r="A23" s="36"/>
      <c r="B23" s="19">
        <v>46296</v>
      </c>
      <c r="C23" s="46">
        <f>C22-D23</f>
        <v>25</v>
      </c>
      <c r="D23" s="20">
        <v>0</v>
      </c>
      <c r="E23" s="57"/>
      <c r="F23" s="4"/>
      <c r="G23" s="22">
        <f t="shared" si="3"/>
        <v>0</v>
      </c>
      <c r="H23" s="20">
        <v>0</v>
      </c>
      <c r="I23" s="20"/>
      <c r="J23" s="32"/>
      <c r="K23" s="47">
        <f t="shared" si="0"/>
        <v>25</v>
      </c>
      <c r="L23" s="37"/>
    </row>
    <row r="24" spans="1:12" x14ac:dyDescent="0.3">
      <c r="A24" s="36"/>
      <c r="B24" s="19">
        <v>46327</v>
      </c>
      <c r="C24" s="46">
        <f>C23-D24</f>
        <v>25</v>
      </c>
      <c r="D24" s="20">
        <v>0</v>
      </c>
      <c r="E24" s="57"/>
      <c r="F24" s="4"/>
      <c r="G24" s="22">
        <f t="shared" si="3"/>
        <v>0</v>
      </c>
      <c r="H24" s="20">
        <v>0</v>
      </c>
      <c r="I24" s="20"/>
      <c r="J24" s="32"/>
      <c r="K24" s="47">
        <f t="shared" si="0"/>
        <v>25</v>
      </c>
      <c r="L24" s="37"/>
    </row>
    <row r="25" spans="1:12" x14ac:dyDescent="0.3">
      <c r="A25" s="36"/>
      <c r="B25" s="19">
        <v>46357</v>
      </c>
      <c r="C25" s="46">
        <f>C24-D25</f>
        <v>25</v>
      </c>
      <c r="D25" s="20">
        <v>0</v>
      </c>
      <c r="E25" s="57"/>
      <c r="F25" s="4"/>
      <c r="G25" s="22">
        <f t="shared" si="3"/>
        <v>0</v>
      </c>
      <c r="H25" s="20">
        <v>0</v>
      </c>
      <c r="I25" s="20"/>
      <c r="J25" s="32"/>
      <c r="K25" s="47">
        <f t="shared" si="0"/>
        <v>25</v>
      </c>
      <c r="L25" s="37"/>
    </row>
    <row r="26" spans="1:12" x14ac:dyDescent="0.3">
      <c r="A26" s="36"/>
      <c r="B26" s="8"/>
      <c r="C26" s="4"/>
      <c r="D26" s="4"/>
      <c r="E26" s="4"/>
      <c r="F26" s="4"/>
      <c r="G26" s="4"/>
      <c r="H26" s="4"/>
      <c r="I26" s="4"/>
      <c r="J26" s="4"/>
      <c r="K26" s="4"/>
      <c r="L26" s="37"/>
    </row>
    <row r="27" spans="1:12" x14ac:dyDescent="0.3">
      <c r="A27" s="36"/>
      <c r="B27" s="10" t="s">
        <v>3</v>
      </c>
      <c r="C27" s="4"/>
      <c r="D27" s="4"/>
      <c r="E27" s="4"/>
      <c r="F27" s="4"/>
      <c r="G27" s="4"/>
      <c r="H27" s="4"/>
      <c r="I27" s="4"/>
      <c r="J27" s="4"/>
      <c r="K27" s="4"/>
      <c r="L27" s="37"/>
    </row>
    <row r="28" spans="1:12" x14ac:dyDescent="0.3">
      <c r="A28" s="36"/>
      <c r="B28" s="17" t="s">
        <v>18</v>
      </c>
      <c r="C28" s="4"/>
      <c r="D28" s="4"/>
      <c r="E28" s="4"/>
      <c r="F28" s="4"/>
      <c r="G28" s="4"/>
      <c r="H28" s="4"/>
      <c r="I28" s="4"/>
      <c r="J28" s="4"/>
      <c r="K28" s="4"/>
      <c r="L28" s="37"/>
    </row>
    <row r="29" spans="1:12" x14ac:dyDescent="0.3">
      <c r="A29" s="36"/>
      <c r="B29" s="9" t="s">
        <v>23</v>
      </c>
      <c r="C29" s="4"/>
      <c r="D29" s="4"/>
      <c r="E29" s="4"/>
      <c r="F29" s="4"/>
      <c r="G29" s="4"/>
      <c r="H29" s="4"/>
      <c r="I29" s="4"/>
      <c r="J29" s="4"/>
      <c r="K29" s="4"/>
      <c r="L29" s="37"/>
    </row>
    <row r="30" spans="1:12" x14ac:dyDescent="0.3">
      <c r="A30" s="36"/>
      <c r="B30" s="8" t="s">
        <v>34</v>
      </c>
      <c r="C30" s="4"/>
      <c r="D30" s="4"/>
      <c r="E30" s="4"/>
      <c r="F30" s="4"/>
      <c r="G30" s="4"/>
      <c r="H30" s="4"/>
      <c r="I30" s="4"/>
      <c r="J30" s="4"/>
      <c r="K30" s="4"/>
      <c r="L30" s="37"/>
    </row>
    <row r="31" spans="1:12" x14ac:dyDescent="0.3">
      <c r="A31" s="36"/>
      <c r="C31" s="4"/>
      <c r="D31" s="4"/>
      <c r="E31" s="4"/>
      <c r="F31" s="4"/>
      <c r="G31" s="4"/>
      <c r="H31" s="4"/>
      <c r="I31" s="4"/>
      <c r="J31" s="4"/>
      <c r="K31" s="4"/>
      <c r="L31" s="37"/>
    </row>
    <row r="32" spans="1:12" x14ac:dyDescent="0.3">
      <c r="A32" s="36"/>
      <c r="B32" s="16" t="s">
        <v>12</v>
      </c>
      <c r="C32" s="4"/>
      <c r="D32" s="4"/>
      <c r="E32" s="4"/>
      <c r="F32" s="4"/>
      <c r="G32" s="4"/>
      <c r="H32" s="4"/>
      <c r="I32" s="4"/>
      <c r="J32" s="4"/>
      <c r="K32" s="4"/>
      <c r="L32" s="37"/>
    </row>
    <row r="33" spans="1:12" ht="15" thickBot="1" x14ac:dyDescent="0.35">
      <c r="A33" s="38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40"/>
    </row>
    <row r="35" spans="1:12" x14ac:dyDescent="0.3">
      <c r="B35" s="2"/>
    </row>
    <row r="36" spans="1:12" x14ac:dyDescent="0.3">
      <c r="B36" s="3"/>
    </row>
    <row r="37" spans="1:12" x14ac:dyDescent="0.3">
      <c r="B37" s="1"/>
    </row>
    <row r="38" spans="1:12" x14ac:dyDescent="0.3">
      <c r="B38" s="1"/>
    </row>
    <row r="39" spans="1:12" x14ac:dyDescent="0.3">
      <c r="B39" s="1"/>
    </row>
    <row r="40" spans="1:12" x14ac:dyDescent="0.3">
      <c r="B40" s="1"/>
    </row>
    <row r="41" spans="1:12" x14ac:dyDescent="0.3">
      <c r="B41" s="1"/>
    </row>
    <row r="42" spans="1:12" x14ac:dyDescent="0.3">
      <c r="B42" s="1"/>
    </row>
    <row r="43" spans="1:12" x14ac:dyDescent="0.3">
      <c r="B43" s="1"/>
    </row>
  </sheetData>
  <sheetProtection algorithmName="SHA-512" hashValue="ck5kUDK7zY2JGjuOYjH5NeAQ/mggRS0jyc6k3NarJjPu/l03SlNq5qZl3wja8UIyHUn+iwMbD7urgvs3ECJmxA==" saltValue="Yn1plqEmPs1lsmE2TQRZfQ==" spinCount="100000" sheet="1" selectLockedCells="1"/>
  <conditionalFormatting sqref="C10:C25">
    <cfRule type="cellIs" dxfId="14" priority="3" operator="lessThan">
      <formula>-0.00001</formula>
    </cfRule>
  </conditionalFormatting>
  <conditionalFormatting sqref="G10:G17 G19:G25">
    <cfRule type="cellIs" dxfId="13" priority="2" operator="lessThan">
      <formula>0</formula>
    </cfRule>
  </conditionalFormatting>
  <conditionalFormatting sqref="K10:K25">
    <cfRule type="cellIs" dxfId="12" priority="1" operator="lessThan">
      <formula>-0.00001</formula>
    </cfRule>
  </conditionalFormatting>
  <dataValidations xWindow="421" yWindow="317" count="8">
    <dataValidation allowBlank="1" showInputMessage="1" showErrorMessage="1" prompt="De særlige feriedage er optjenet i kalenderåret 2019 (1. januar til 31. december). Dagene kan afholdes i  perioden fra 1. maj 2020 til 30. april 2021. Er du i tvivl om din feriestatus, kan du kigge på www.pds.aau.dk. _x000a_" sqref="H6:J6" xr:uid="{00000000-0002-0000-0100-000000000000}"/>
    <dataValidation allowBlank="1" showInputMessage="1" showErrorMessage="1" prompt="Den 1. maj 2021 tildeles du nye særlige feriedage. De særlige feriedages optjenes i perioden fra 1. januar 2020 til 31. december 2020. Du optjner 0,42 dage pr. måned. Indtast selv det antal særlige feriedage, som du har optjent pr. 1. maj 2021." sqref="J7:J8 H8:I8" xr:uid="{00000000-0002-0000-0100-000001000000}"/>
    <dataValidation allowBlank="1" showErrorMessage="1" prompt="Ferie fra miniferieåret (samt overført ferie fra ferieåret 2019/2020) overføres automatisk til afholdelse efter den nye ferielov. Er du i tvivl om din ferie status, kan du kigge på www.pds.aau.dk. " sqref="B5:B6" xr:uid="{00000000-0002-0000-0100-000002000000}"/>
    <dataValidation allowBlank="1" showErrorMessage="1" prompt="Den 1. maj 2021 tildeles du nye særlige feriedage. De særlige feriedages optjenes i perioden fra 1. januar 2020 til 31. december 2020. Du optjner 0,42 dage pr. måned. Indtast selv det antal særlige feriedage, som du har optjent pr. 1. maj 2021." sqref="G18" xr:uid="{00000000-0002-0000-0100-000003000000}"/>
    <dataValidation allowBlank="1" showInputMessage="1" showErrorMessage="1" prompt="De særlige feriedage er optjenet i kalenderåret 2019 (1. januar til 31. december). Dagene kan afholdes i  perioden fra 1. maj 2020 til 30. april 2021. Er du i tvivl om din ferie status, kan du kigge på www.pds.aau.dk. _x000a_" sqref="J5" xr:uid="{00000000-0002-0000-0100-000004000000}"/>
    <dataValidation allowBlank="1" showInputMessage="1" showErrorMessage="1" prompt="Ferie fra ferieåret 2024/2025, som skal holdes inden udgangen af ferieafholdelsesperioden den 31. december 2025. Ferien kan allerede være disponeret." sqref="C5" xr:uid="{00000000-0002-0000-0100-000005000000}"/>
    <dataValidation allowBlank="1" showInputMessage="1" showErrorMessage="1" prompt="De særlige feriedage er optjenet i kalenderåret 2024 (1. januar til 31. december). Dagene kan afholdes i  perioden fra 1. maj 2025 til 30. april 2026. " sqref="H5" xr:uid="{00000000-0002-0000-0100-000006000000}"/>
    <dataValidation allowBlank="1" showInputMessage="1" showErrorMessage="1" prompt="Den 1. maj 2026 tildeles du nye særlige feriedage. De særlige feriedages optjenes i perioden fra 1. januar 2025 til 31. december 2025. Du optjner 0,42 dage pr. måned.  " sqref="H7" xr:uid="{00000000-0002-0000-0100-000007000000}"/>
  </dataValidations>
  <hyperlinks>
    <hyperlink ref="B32" r:id="rId1" xr:uid="{00000000-0004-0000-0100-000000000000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L31"/>
  <sheetViews>
    <sheetView workbookViewId="0">
      <selection activeCell="C5" sqref="C5"/>
    </sheetView>
  </sheetViews>
  <sheetFormatPr defaultRowHeight="14.4" x14ac:dyDescent="0.3"/>
  <cols>
    <col min="1" max="1" width="4.88671875" customWidth="1"/>
    <col min="2" max="2" width="28.44140625" customWidth="1"/>
    <col min="3" max="3" width="29.33203125" customWidth="1"/>
    <col min="4" max="4" width="20.6640625" customWidth="1"/>
    <col min="5" max="5" width="17.5546875" customWidth="1"/>
    <col min="7" max="7" width="28.88671875" customWidth="1"/>
    <col min="8" max="8" width="25.109375" customWidth="1"/>
    <col min="9" max="9" width="17.44140625" customWidth="1"/>
    <col min="11" max="11" width="24.33203125" customWidth="1"/>
    <col min="12" max="12" width="24" customWidth="1"/>
  </cols>
  <sheetData>
    <row r="1" spans="1:12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3.4" x14ac:dyDescent="0.45">
      <c r="A2" s="36"/>
      <c r="B2" s="12" t="s">
        <v>20</v>
      </c>
      <c r="C2" s="13"/>
      <c r="D2" s="4"/>
      <c r="E2" s="4"/>
      <c r="F2" s="4"/>
      <c r="G2" s="4"/>
      <c r="H2" s="4"/>
      <c r="I2" s="4"/>
      <c r="J2" s="4"/>
      <c r="K2" s="4"/>
      <c r="L2" s="37"/>
    </row>
    <row r="3" spans="1:12" x14ac:dyDescent="0.3">
      <c r="A3" s="36"/>
      <c r="B3" s="13" t="s">
        <v>21</v>
      </c>
      <c r="C3" s="13"/>
      <c r="D3" s="4"/>
      <c r="E3" s="4"/>
      <c r="F3" s="4"/>
      <c r="G3" s="4"/>
      <c r="H3" s="4"/>
      <c r="I3" s="4"/>
      <c r="J3" s="4"/>
      <c r="K3" s="4"/>
      <c r="L3" s="37"/>
    </row>
    <row r="4" spans="1:12" ht="15" thickBot="1" x14ac:dyDescent="0.35">
      <c r="A4" s="36"/>
      <c r="B4" s="4"/>
      <c r="C4" s="4"/>
      <c r="D4" s="4"/>
      <c r="E4" s="4"/>
      <c r="F4" s="4"/>
      <c r="G4" s="4"/>
      <c r="H4" s="4"/>
      <c r="I4" s="4"/>
      <c r="J4" s="4"/>
      <c r="K4" s="4"/>
      <c r="L4" s="37"/>
    </row>
    <row r="5" spans="1:12" ht="29.4" thickBot="1" x14ac:dyDescent="0.35">
      <c r="A5" s="36"/>
      <c r="B5" s="29" t="s">
        <v>7</v>
      </c>
      <c r="C5" s="30"/>
      <c r="D5" s="4"/>
      <c r="E5" s="4"/>
      <c r="F5" s="4"/>
      <c r="G5" s="29" t="s">
        <v>25</v>
      </c>
      <c r="H5" s="30"/>
      <c r="I5" s="5"/>
      <c r="J5" s="5"/>
      <c r="K5" s="4"/>
      <c r="L5" s="37"/>
    </row>
    <row r="6" spans="1:12" x14ac:dyDescent="0.3">
      <c r="A6" s="36"/>
      <c r="B6" s="15"/>
      <c r="C6" s="5"/>
      <c r="D6" s="4"/>
      <c r="E6" s="4"/>
      <c r="F6" s="4"/>
      <c r="G6" s="6"/>
      <c r="H6" s="5"/>
      <c r="I6" s="5"/>
      <c r="J6" s="5"/>
      <c r="K6" s="4"/>
      <c r="L6" s="37"/>
    </row>
    <row r="7" spans="1:12" x14ac:dyDescent="0.3">
      <c r="A7" s="36"/>
      <c r="B7" s="4"/>
      <c r="C7" s="7"/>
      <c r="D7" s="4"/>
      <c r="E7" s="4"/>
      <c r="F7" s="4"/>
      <c r="G7" s="7"/>
      <c r="H7" s="4"/>
      <c r="I7" s="4"/>
      <c r="J7" s="4"/>
      <c r="K7" s="11"/>
      <c r="L7" s="37"/>
    </row>
    <row r="8" spans="1:12" ht="28.8" x14ac:dyDescent="0.3">
      <c r="A8" s="36"/>
      <c r="B8" s="51" t="s">
        <v>0</v>
      </c>
      <c r="C8" s="51" t="s">
        <v>4</v>
      </c>
      <c r="D8" s="52" t="s">
        <v>6</v>
      </c>
      <c r="E8" s="52" t="s">
        <v>17</v>
      </c>
      <c r="F8" s="4"/>
      <c r="G8" s="51" t="s">
        <v>2</v>
      </c>
      <c r="H8" s="52" t="s">
        <v>5</v>
      </c>
      <c r="I8" s="52" t="s">
        <v>17</v>
      </c>
      <c r="J8" s="31"/>
      <c r="K8" s="21" t="s">
        <v>1</v>
      </c>
      <c r="L8" s="37"/>
    </row>
    <row r="9" spans="1:12" x14ac:dyDescent="0.3">
      <c r="A9" s="36"/>
      <c r="B9" s="19">
        <v>45931</v>
      </c>
      <c r="C9" s="22">
        <f>C5-(D9)</f>
        <v>0</v>
      </c>
      <c r="D9" s="20">
        <v>0</v>
      </c>
      <c r="E9" s="57"/>
      <c r="F9" s="4"/>
      <c r="G9" s="58"/>
      <c r="H9" s="59"/>
      <c r="I9" s="60"/>
      <c r="J9" s="32"/>
      <c r="K9" s="23">
        <f t="shared" ref="K9:K23" si="0">C9+G9</f>
        <v>0</v>
      </c>
      <c r="L9" s="37"/>
    </row>
    <row r="10" spans="1:12" x14ac:dyDescent="0.3">
      <c r="A10" s="36"/>
      <c r="B10" s="19">
        <v>45962</v>
      </c>
      <c r="C10" s="22">
        <f t="shared" ref="C10:C18" si="1">C9+2.08-(D10)</f>
        <v>2.08</v>
      </c>
      <c r="D10" s="20">
        <v>0</v>
      </c>
      <c r="E10" s="57"/>
      <c r="F10" s="4"/>
      <c r="G10" s="58"/>
      <c r="H10" s="59"/>
      <c r="I10" s="60"/>
      <c r="J10" s="32"/>
      <c r="K10" s="23">
        <f t="shared" si="0"/>
        <v>2.08</v>
      </c>
      <c r="L10" s="37"/>
    </row>
    <row r="11" spans="1:12" x14ac:dyDescent="0.3">
      <c r="A11" s="36"/>
      <c r="B11" s="19">
        <v>45992</v>
      </c>
      <c r="C11" s="22">
        <f t="shared" si="1"/>
        <v>4.16</v>
      </c>
      <c r="D11" s="20">
        <v>0</v>
      </c>
      <c r="E11" s="57"/>
      <c r="F11" s="4"/>
      <c r="G11" s="58"/>
      <c r="H11" s="59"/>
      <c r="I11" s="60"/>
      <c r="J11" s="32"/>
      <c r="K11" s="23">
        <f t="shared" si="0"/>
        <v>4.16</v>
      </c>
      <c r="L11" s="37"/>
    </row>
    <row r="12" spans="1:12" x14ac:dyDescent="0.3">
      <c r="A12" s="36"/>
      <c r="B12" s="19">
        <v>46023</v>
      </c>
      <c r="C12" s="22">
        <f t="shared" si="1"/>
        <v>6.24</v>
      </c>
      <c r="D12" s="20">
        <v>0</v>
      </c>
      <c r="E12" s="57"/>
      <c r="F12" s="4"/>
      <c r="G12" s="58"/>
      <c r="H12" s="59"/>
      <c r="I12" s="60"/>
      <c r="J12" s="32"/>
      <c r="K12" s="23">
        <f t="shared" si="0"/>
        <v>6.24</v>
      </c>
      <c r="L12" s="37"/>
    </row>
    <row r="13" spans="1:12" x14ac:dyDescent="0.3">
      <c r="A13" s="36"/>
      <c r="B13" s="19">
        <v>46054</v>
      </c>
      <c r="C13" s="22">
        <f t="shared" si="1"/>
        <v>8.32</v>
      </c>
      <c r="D13" s="20">
        <v>0</v>
      </c>
      <c r="E13" s="57"/>
      <c r="F13" s="4"/>
      <c r="G13" s="58"/>
      <c r="H13" s="59"/>
      <c r="I13" s="60"/>
      <c r="J13" s="32"/>
      <c r="K13" s="23">
        <f t="shared" si="0"/>
        <v>8.32</v>
      </c>
      <c r="L13" s="37"/>
    </row>
    <row r="14" spans="1:12" x14ac:dyDescent="0.3">
      <c r="A14" s="36"/>
      <c r="B14" s="19">
        <v>46082</v>
      </c>
      <c r="C14" s="22">
        <f t="shared" si="1"/>
        <v>10.4</v>
      </c>
      <c r="D14" s="20">
        <v>0</v>
      </c>
      <c r="E14" s="57"/>
      <c r="F14" s="4"/>
      <c r="G14" s="58"/>
      <c r="H14" s="59"/>
      <c r="I14" s="60"/>
      <c r="J14" s="32"/>
      <c r="K14" s="23">
        <f t="shared" si="0"/>
        <v>10.4</v>
      </c>
      <c r="L14" s="37"/>
    </row>
    <row r="15" spans="1:12" ht="15" thickBot="1" x14ac:dyDescent="0.35">
      <c r="A15" s="36"/>
      <c r="B15" s="19">
        <v>46113</v>
      </c>
      <c r="C15" s="22">
        <f t="shared" si="1"/>
        <v>12.48</v>
      </c>
      <c r="D15" s="20">
        <v>0</v>
      </c>
      <c r="E15" s="57"/>
      <c r="F15" s="4"/>
      <c r="G15" s="61"/>
      <c r="H15" s="62"/>
      <c r="I15" s="60"/>
      <c r="J15" s="32"/>
      <c r="K15" s="23">
        <f t="shared" si="0"/>
        <v>12.48</v>
      </c>
      <c r="L15" s="37"/>
    </row>
    <row r="16" spans="1:12" x14ac:dyDescent="0.3">
      <c r="A16" s="36"/>
      <c r="B16" s="19">
        <v>46143</v>
      </c>
      <c r="C16" s="22">
        <f t="shared" si="1"/>
        <v>14.56</v>
      </c>
      <c r="D16" s="20">
        <v>0</v>
      </c>
      <c r="E16" s="57"/>
      <c r="F16" s="53" t="s">
        <v>14</v>
      </c>
      <c r="G16" s="24">
        <f>H5-H16</f>
        <v>0</v>
      </c>
      <c r="H16" s="25">
        <v>0</v>
      </c>
      <c r="I16" s="57"/>
      <c r="J16" s="8"/>
      <c r="K16" s="23">
        <f t="shared" si="0"/>
        <v>14.56</v>
      </c>
      <c r="L16" s="37"/>
    </row>
    <row r="17" spans="1:12" x14ac:dyDescent="0.3">
      <c r="A17" s="36"/>
      <c r="B17" s="19">
        <v>46174</v>
      </c>
      <c r="C17" s="22">
        <f t="shared" si="1"/>
        <v>16.64</v>
      </c>
      <c r="D17" s="20">
        <v>0</v>
      </c>
      <c r="E17" s="57"/>
      <c r="F17" s="4"/>
      <c r="G17" s="22">
        <f t="shared" ref="G17:G23" si="2">G16-H17</f>
        <v>0</v>
      </c>
      <c r="H17" s="20">
        <v>0</v>
      </c>
      <c r="I17" s="57"/>
      <c r="J17" s="32"/>
      <c r="K17" s="23">
        <f t="shared" si="0"/>
        <v>16.64</v>
      </c>
      <c r="L17" s="37"/>
    </row>
    <row r="18" spans="1:12" x14ac:dyDescent="0.3">
      <c r="A18" s="36"/>
      <c r="B18" s="19">
        <v>46204</v>
      </c>
      <c r="C18" s="22">
        <f t="shared" si="1"/>
        <v>18.72</v>
      </c>
      <c r="D18" s="20">
        <v>0</v>
      </c>
      <c r="E18" s="57"/>
      <c r="F18" s="4"/>
      <c r="G18" s="22">
        <f t="shared" si="2"/>
        <v>0</v>
      </c>
      <c r="H18" s="20">
        <v>0</v>
      </c>
      <c r="I18" s="57"/>
      <c r="J18" s="32"/>
      <c r="K18" s="23">
        <f t="shared" si="0"/>
        <v>18.72</v>
      </c>
      <c r="L18" s="37"/>
    </row>
    <row r="19" spans="1:12" x14ac:dyDescent="0.3">
      <c r="A19" s="36"/>
      <c r="B19" s="19">
        <v>46235</v>
      </c>
      <c r="C19" s="22">
        <f>C18+2.08-(D19)</f>
        <v>20.799999999999997</v>
      </c>
      <c r="D19" s="20">
        <v>0</v>
      </c>
      <c r="E19" s="57"/>
      <c r="F19" s="4"/>
      <c r="G19" s="22">
        <f t="shared" si="2"/>
        <v>0</v>
      </c>
      <c r="H19" s="20">
        <v>0</v>
      </c>
      <c r="I19" s="57"/>
      <c r="J19" s="32"/>
      <c r="K19" s="23">
        <f t="shared" si="0"/>
        <v>20.799999999999997</v>
      </c>
      <c r="L19" s="37"/>
    </row>
    <row r="20" spans="1:12" x14ac:dyDescent="0.3">
      <c r="A20" s="36"/>
      <c r="B20" s="19" t="s">
        <v>32</v>
      </c>
      <c r="C20" s="46">
        <f>C19-D20+(2.08+0.04)</f>
        <v>22.919999999999998</v>
      </c>
      <c r="D20" s="20">
        <v>0</v>
      </c>
      <c r="E20" s="57"/>
      <c r="F20" s="4"/>
      <c r="G20" s="22">
        <f t="shared" si="2"/>
        <v>0</v>
      </c>
      <c r="H20" s="20">
        <v>0</v>
      </c>
      <c r="I20" s="57"/>
      <c r="J20" s="32"/>
      <c r="K20" s="47">
        <f t="shared" si="0"/>
        <v>22.919999999999998</v>
      </c>
      <c r="L20" s="37"/>
    </row>
    <row r="21" spans="1:12" x14ac:dyDescent="0.3">
      <c r="A21" s="36"/>
      <c r="B21" s="19">
        <v>46296</v>
      </c>
      <c r="C21" s="46">
        <f>C20-D21</f>
        <v>22.919999999999998</v>
      </c>
      <c r="D21" s="20">
        <v>0</v>
      </c>
      <c r="E21" s="57"/>
      <c r="F21" s="4"/>
      <c r="G21" s="22">
        <f t="shared" si="2"/>
        <v>0</v>
      </c>
      <c r="H21" s="20">
        <v>0</v>
      </c>
      <c r="I21" s="57"/>
      <c r="J21" s="32"/>
      <c r="K21" s="47">
        <f t="shared" si="0"/>
        <v>22.919999999999998</v>
      </c>
      <c r="L21" s="37"/>
    </row>
    <row r="22" spans="1:12" x14ac:dyDescent="0.3">
      <c r="A22" s="36"/>
      <c r="B22" s="19">
        <v>46327</v>
      </c>
      <c r="C22" s="46">
        <f>C21-D22</f>
        <v>22.919999999999998</v>
      </c>
      <c r="D22" s="20">
        <v>0</v>
      </c>
      <c r="E22" s="57"/>
      <c r="F22" s="4"/>
      <c r="G22" s="22">
        <f t="shared" si="2"/>
        <v>0</v>
      </c>
      <c r="H22" s="20">
        <v>0</v>
      </c>
      <c r="I22" s="57"/>
      <c r="J22" s="32"/>
      <c r="K22" s="47">
        <f t="shared" si="0"/>
        <v>22.919999999999998</v>
      </c>
      <c r="L22" s="37"/>
    </row>
    <row r="23" spans="1:12" x14ac:dyDescent="0.3">
      <c r="A23" s="36"/>
      <c r="B23" s="19">
        <v>46357</v>
      </c>
      <c r="C23" s="46">
        <f>C22-D23</f>
        <v>22.919999999999998</v>
      </c>
      <c r="D23" s="20">
        <v>0</v>
      </c>
      <c r="E23" s="57"/>
      <c r="F23" s="4"/>
      <c r="G23" s="22">
        <f t="shared" si="2"/>
        <v>0</v>
      </c>
      <c r="H23" s="20">
        <v>0</v>
      </c>
      <c r="I23" s="57"/>
      <c r="J23" s="32"/>
      <c r="K23" s="47">
        <f t="shared" si="0"/>
        <v>22.919999999999998</v>
      </c>
      <c r="L23" s="37"/>
    </row>
    <row r="24" spans="1:12" x14ac:dyDescent="0.3">
      <c r="A24" s="36"/>
      <c r="B24" s="4"/>
      <c r="C24" s="4"/>
      <c r="D24" s="4"/>
      <c r="E24" s="4"/>
      <c r="F24" s="4"/>
      <c r="G24" s="4"/>
      <c r="H24" s="4"/>
      <c r="I24" s="4"/>
      <c r="J24" s="4"/>
      <c r="K24" s="4"/>
      <c r="L24" s="37"/>
    </row>
    <row r="25" spans="1:12" x14ac:dyDescent="0.3">
      <c r="A25" s="36"/>
      <c r="B25" s="10" t="s">
        <v>3</v>
      </c>
      <c r="C25" s="4"/>
      <c r="D25" s="4"/>
      <c r="E25" s="4"/>
      <c r="F25" s="4"/>
      <c r="G25" s="4"/>
      <c r="H25" s="4"/>
      <c r="I25" s="4"/>
      <c r="J25" s="4"/>
      <c r="K25" s="4"/>
      <c r="L25" s="37"/>
    </row>
    <row r="26" spans="1:12" x14ac:dyDescent="0.3">
      <c r="A26" s="36"/>
      <c r="B26" s="17" t="s">
        <v>18</v>
      </c>
      <c r="C26" s="4"/>
      <c r="D26" s="4"/>
      <c r="E26" s="4"/>
      <c r="F26" s="4"/>
      <c r="G26" s="4"/>
      <c r="H26" s="4"/>
      <c r="I26" s="4"/>
      <c r="J26" s="4"/>
      <c r="K26" s="4"/>
      <c r="L26" s="37"/>
    </row>
    <row r="27" spans="1:12" x14ac:dyDescent="0.3">
      <c r="A27" s="36"/>
      <c r="B27" s="9" t="s">
        <v>23</v>
      </c>
      <c r="C27" s="4"/>
      <c r="D27" s="4"/>
      <c r="E27" s="4"/>
      <c r="F27" s="4"/>
      <c r="G27" s="4"/>
      <c r="H27" s="4"/>
      <c r="I27" s="4"/>
      <c r="J27" s="4"/>
      <c r="K27" s="4"/>
      <c r="L27" s="37"/>
    </row>
    <row r="28" spans="1:12" x14ac:dyDescent="0.3">
      <c r="A28" s="36"/>
      <c r="B28" s="8" t="s">
        <v>34</v>
      </c>
      <c r="C28" s="4"/>
      <c r="D28" s="4"/>
      <c r="E28" s="4"/>
      <c r="F28" s="4"/>
      <c r="G28" s="4"/>
      <c r="H28" s="4"/>
      <c r="I28" s="4"/>
      <c r="J28" s="4"/>
      <c r="K28" s="4"/>
      <c r="L28" s="37"/>
    </row>
    <row r="29" spans="1:12" x14ac:dyDescent="0.3">
      <c r="A29" s="36"/>
      <c r="C29" s="4"/>
      <c r="D29" s="4"/>
      <c r="E29" s="4"/>
      <c r="F29" s="4"/>
      <c r="G29" s="4"/>
      <c r="H29" s="4"/>
      <c r="I29" s="4"/>
      <c r="J29" s="4"/>
      <c r="K29" s="4"/>
      <c r="L29" s="37"/>
    </row>
    <row r="30" spans="1:12" x14ac:dyDescent="0.3">
      <c r="A30" s="36"/>
      <c r="B30" s="16" t="s">
        <v>12</v>
      </c>
      <c r="C30" s="4"/>
      <c r="D30" s="4"/>
      <c r="E30" s="4"/>
      <c r="F30" s="4"/>
      <c r="G30" s="4"/>
      <c r="H30" s="4"/>
      <c r="I30" s="4"/>
      <c r="J30" s="4"/>
      <c r="K30" s="4"/>
      <c r="L30" s="37"/>
    </row>
    <row r="31" spans="1:12" ht="15" thickBot="1" x14ac:dyDescent="0.35">
      <c r="A31" s="38"/>
      <c r="B31" s="49"/>
      <c r="C31" s="39"/>
      <c r="D31" s="39"/>
      <c r="E31" s="39"/>
      <c r="F31" s="39"/>
      <c r="G31" s="39"/>
      <c r="H31" s="39"/>
      <c r="I31" s="39"/>
      <c r="J31" s="39"/>
      <c r="K31" s="39"/>
      <c r="L31" s="40"/>
    </row>
  </sheetData>
  <sheetProtection algorithmName="SHA-512" hashValue="aE/OmXyIs3pMqfDdmPdfJD85AmDgP3n3MWSKddODPHmiez+xfShN6eYQS7zQs0xFtMKBDDfPRvtFAKcwGTyiqA==" saltValue="nvwqkYiWdJflEIa1dqhbog==" spinCount="100000" sheet="1" selectLockedCells="1"/>
  <conditionalFormatting sqref="G9:G15 C9:C23 K9:K23">
    <cfRule type="cellIs" dxfId="11" priority="2" operator="lessThan">
      <formula>-0.1</formula>
    </cfRule>
  </conditionalFormatting>
  <conditionalFormatting sqref="G17:G23">
    <cfRule type="cellIs" dxfId="10" priority="1" operator="lessThan">
      <formula>0</formula>
    </cfRule>
  </conditionalFormatting>
  <dataValidations xWindow="1145" yWindow="251" count="7">
    <dataValidation allowBlank="1" showInputMessage="1" showErrorMessage="1" prompt="Den 1. maj 2021 tildeles du nye særlige feriedage. De særlige feriedages optjenes i perioden fra 1. januar 2020 til 31. december 2020. Du optjner 0,42 dage pr. måned. Indtast selv det antal særlige feriedage, som du har optjent pr. 1. maj 2021." sqref="H7:J7" xr:uid="{00000000-0002-0000-0200-000002000000}"/>
    <dataValidation allowBlank="1" showInputMessage="1" showErrorMessage="1" prompt="Ferie fra miniferieåret (samt overført ferie fra ferieåret 2019/2020) overføres automatisk til afholdelse efter den nye ferielov. Er du i tvivl om din ferie status, kan du kigge på www.pds.aau.dk. " sqref="C6" xr:uid="{00000000-0002-0000-0200-000003000000}"/>
    <dataValidation allowBlank="1" showInputMessage="1" showErrorMessage="1" prompt="De særlige feriedage er optjenet i kalenderåret 2019 (1. januar til 31. december). Dagene kan afholdes i  perioden fra 1. maj 2020 til 30. april 2021. Er du i tvivl om din feriestatus, kan du kigge på www.pds.aau.dk. _x000a_" sqref="H6:J6" xr:uid="{00000000-0002-0000-0200-000004000000}"/>
    <dataValidation allowBlank="1" showErrorMessage="1" prompt="Ferie fra miniferieåret (samt overført ferie fra ferieåret 2019/2020) overføres automatisk til afholdelse efter den nye ferielov. Er du i tvivl om din ferie status, kan du kigge på www.pds.aau.dk. " sqref="B5:B6" xr:uid="{00000000-0002-0000-0200-000005000000}"/>
    <dataValidation allowBlank="1" showErrorMessage="1" prompt="Den 1. maj 2021 tildeles du nye særlige feriedage. De særlige feriedages optjenes i perioden fra 1. januar 2020 til 31. december 2020. Du optjner 0,42 dage pr. måned. Indtast selv det antal særlige feriedage, som du har optjent pr. 1. maj 2021." sqref="G16" xr:uid="{00000000-0002-0000-0200-000006000000}"/>
    <dataValidation allowBlank="1" showInputMessage="1" showErrorMessage="1" prompt="De særlige feriedage er optjenet i kalenderåret 2019 (1. januar til 31. december). Dagene kan afholdes i  perioden fra 1. maj 2020 til 30. april 2021. Er du i tvivl om din ferie status, kan du kigge på www.pds.aau.dk. _x000a_" sqref="I5:J5" xr:uid="{00000000-0002-0000-0200-000007000000}"/>
    <dataValidation allowBlank="1" showInputMessage="1" showErrorMessage="1" prompt="Den 1. maj 2026 tildeles du nye særlige feriedage. De særlige feriedages optjenes i perioden fra 1. januar 2025 til 31. december 2025. Du optjner 0,42 dage pr. måned.  " sqref="H5" xr:uid="{CB057A11-1EEF-4023-81F3-36E85D374F1A}"/>
  </dataValidations>
  <hyperlinks>
    <hyperlink ref="B30" r:id="rId1" xr:uid="{1B3D166A-C556-433C-A308-7CB3F917679E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L30"/>
  <sheetViews>
    <sheetView workbookViewId="0">
      <selection activeCell="C5" sqref="C5"/>
    </sheetView>
  </sheetViews>
  <sheetFormatPr defaultRowHeight="14.4" x14ac:dyDescent="0.3"/>
  <cols>
    <col min="1" max="1" width="5.109375" customWidth="1"/>
    <col min="2" max="2" width="28.44140625" customWidth="1"/>
    <col min="3" max="3" width="22" customWidth="1"/>
    <col min="4" max="4" width="20.6640625" customWidth="1"/>
    <col min="5" max="5" width="16.33203125" customWidth="1"/>
    <col min="7" max="7" width="28.88671875" customWidth="1"/>
    <col min="8" max="8" width="25.109375" customWidth="1"/>
    <col min="9" max="9" width="17.88671875" customWidth="1"/>
    <col min="11" max="11" width="24.33203125" customWidth="1"/>
    <col min="12" max="12" width="23.88671875" customWidth="1"/>
  </cols>
  <sheetData>
    <row r="1" spans="1:12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3.4" x14ac:dyDescent="0.45">
      <c r="A2" s="36"/>
      <c r="B2" s="12" t="s">
        <v>20</v>
      </c>
      <c r="C2" s="13"/>
      <c r="D2" s="4"/>
      <c r="E2" s="4"/>
      <c r="F2" s="4"/>
      <c r="G2" s="4"/>
      <c r="H2" s="4"/>
      <c r="I2" s="4"/>
      <c r="J2" s="4"/>
      <c r="K2" s="4"/>
      <c r="L2" s="37"/>
    </row>
    <row r="3" spans="1:12" x14ac:dyDescent="0.3">
      <c r="A3" s="36"/>
      <c r="B3" s="13" t="s">
        <v>21</v>
      </c>
      <c r="C3" s="13"/>
      <c r="D3" s="4"/>
      <c r="E3" s="4"/>
      <c r="F3" s="4"/>
      <c r="G3" s="4"/>
      <c r="H3" s="4"/>
      <c r="I3" s="4"/>
      <c r="J3" s="4"/>
      <c r="K3" s="4"/>
      <c r="L3" s="37"/>
    </row>
    <row r="4" spans="1:12" ht="15" thickBot="1" x14ac:dyDescent="0.35">
      <c r="A4" s="36"/>
      <c r="B4" s="4"/>
      <c r="C4" s="4"/>
      <c r="D4" s="4"/>
      <c r="E4" s="4"/>
      <c r="F4" s="4"/>
      <c r="G4" s="4"/>
      <c r="H4" s="4"/>
      <c r="I4" s="4"/>
      <c r="J4" s="4"/>
      <c r="K4" s="4"/>
      <c r="L4" s="37"/>
    </row>
    <row r="5" spans="1:12" ht="29.4" thickBot="1" x14ac:dyDescent="0.35">
      <c r="A5" s="36"/>
      <c r="B5" s="29" t="s">
        <v>7</v>
      </c>
      <c r="C5" s="30"/>
      <c r="D5" s="4"/>
      <c r="E5" s="4"/>
      <c r="F5" s="4"/>
      <c r="G5" s="29" t="s">
        <v>25</v>
      </c>
      <c r="H5" s="30"/>
      <c r="I5" s="5"/>
      <c r="J5" s="5"/>
      <c r="K5" s="4"/>
      <c r="L5" s="37"/>
    </row>
    <row r="6" spans="1:12" x14ac:dyDescent="0.3">
      <c r="A6" s="36"/>
      <c r="B6" s="15"/>
      <c r="C6" s="5"/>
      <c r="D6" s="4"/>
      <c r="E6" s="4"/>
      <c r="F6" s="4"/>
      <c r="G6" s="6"/>
      <c r="H6" s="5"/>
      <c r="I6" s="5"/>
      <c r="J6" s="5"/>
      <c r="K6" s="4"/>
      <c r="L6" s="37"/>
    </row>
    <row r="7" spans="1:12" x14ac:dyDescent="0.3">
      <c r="A7" s="36"/>
      <c r="B7" s="4"/>
      <c r="C7" s="7"/>
      <c r="D7" s="4"/>
      <c r="E7" s="4"/>
      <c r="F7" s="4"/>
      <c r="G7" s="7"/>
      <c r="H7" s="4"/>
      <c r="I7" s="4"/>
      <c r="J7" s="4"/>
      <c r="K7" s="11"/>
      <c r="L7" s="37"/>
    </row>
    <row r="8" spans="1:12" ht="28.8" x14ac:dyDescent="0.3">
      <c r="A8" s="36"/>
      <c r="B8" s="51" t="s">
        <v>0</v>
      </c>
      <c r="C8" s="51" t="s">
        <v>4</v>
      </c>
      <c r="D8" s="52" t="s">
        <v>6</v>
      </c>
      <c r="E8" s="52" t="s">
        <v>17</v>
      </c>
      <c r="F8" s="4"/>
      <c r="G8" s="51" t="s">
        <v>2</v>
      </c>
      <c r="H8" s="52" t="s">
        <v>5</v>
      </c>
      <c r="I8" s="52" t="s">
        <v>17</v>
      </c>
      <c r="J8" s="31"/>
      <c r="K8" s="21" t="s">
        <v>1</v>
      </c>
      <c r="L8" s="37"/>
    </row>
    <row r="9" spans="1:12" x14ac:dyDescent="0.3">
      <c r="A9" s="36"/>
      <c r="B9" s="19">
        <v>45962</v>
      </c>
      <c r="C9" s="22">
        <f>C5-(D9)</f>
        <v>0</v>
      </c>
      <c r="D9" s="20">
        <v>0</v>
      </c>
      <c r="E9" s="57"/>
      <c r="F9" s="4"/>
      <c r="G9" s="22"/>
      <c r="H9" s="59"/>
      <c r="I9" s="60"/>
      <c r="J9" s="32"/>
      <c r="K9" s="23">
        <f t="shared" ref="K9:K22" si="0">C9+G9</f>
        <v>0</v>
      </c>
      <c r="L9" s="37"/>
    </row>
    <row r="10" spans="1:12" x14ac:dyDescent="0.3">
      <c r="A10" s="36"/>
      <c r="B10" s="19">
        <v>45992</v>
      </c>
      <c r="C10" s="22">
        <f t="shared" ref="C10:C17" si="1">C9+2.08-(D10)</f>
        <v>2.08</v>
      </c>
      <c r="D10" s="20">
        <v>0</v>
      </c>
      <c r="E10" s="57"/>
      <c r="F10" s="4"/>
      <c r="G10" s="22"/>
      <c r="H10" s="59"/>
      <c r="I10" s="60"/>
      <c r="J10" s="32"/>
      <c r="K10" s="23">
        <f t="shared" si="0"/>
        <v>2.08</v>
      </c>
      <c r="L10" s="37"/>
    </row>
    <row r="11" spans="1:12" x14ac:dyDescent="0.3">
      <c r="A11" s="36"/>
      <c r="B11" s="19">
        <v>46023</v>
      </c>
      <c r="C11" s="22">
        <f t="shared" si="1"/>
        <v>4.16</v>
      </c>
      <c r="D11" s="20">
        <v>0</v>
      </c>
      <c r="E11" s="57"/>
      <c r="F11" s="4"/>
      <c r="G11" s="22"/>
      <c r="H11" s="59"/>
      <c r="I11" s="60"/>
      <c r="J11" s="32"/>
      <c r="K11" s="23">
        <f t="shared" si="0"/>
        <v>4.16</v>
      </c>
      <c r="L11" s="37"/>
    </row>
    <row r="12" spans="1:12" x14ac:dyDescent="0.3">
      <c r="A12" s="36"/>
      <c r="B12" s="19">
        <v>46054</v>
      </c>
      <c r="C12" s="22">
        <f t="shared" si="1"/>
        <v>6.24</v>
      </c>
      <c r="D12" s="20">
        <v>0</v>
      </c>
      <c r="E12" s="57"/>
      <c r="F12" s="4"/>
      <c r="G12" s="22"/>
      <c r="H12" s="59"/>
      <c r="I12" s="60"/>
      <c r="J12" s="32"/>
      <c r="K12" s="23">
        <f t="shared" si="0"/>
        <v>6.24</v>
      </c>
      <c r="L12" s="37"/>
    </row>
    <row r="13" spans="1:12" x14ac:dyDescent="0.3">
      <c r="A13" s="36"/>
      <c r="B13" s="19">
        <v>46082</v>
      </c>
      <c r="C13" s="22">
        <f t="shared" si="1"/>
        <v>8.32</v>
      </c>
      <c r="D13" s="20">
        <v>0</v>
      </c>
      <c r="E13" s="57"/>
      <c r="F13" s="4"/>
      <c r="G13" s="22"/>
      <c r="H13" s="59"/>
      <c r="I13" s="60"/>
      <c r="J13" s="32"/>
      <c r="K13" s="23">
        <f t="shared" si="0"/>
        <v>8.32</v>
      </c>
      <c r="L13" s="37"/>
    </row>
    <row r="14" spans="1:12" ht="15" thickBot="1" x14ac:dyDescent="0.35">
      <c r="A14" s="36"/>
      <c r="B14" s="19">
        <v>46113</v>
      </c>
      <c r="C14" s="22">
        <f t="shared" si="1"/>
        <v>10.4</v>
      </c>
      <c r="D14" s="20">
        <v>0</v>
      </c>
      <c r="E14" s="57"/>
      <c r="F14" s="4"/>
      <c r="G14" s="27"/>
      <c r="H14" s="63"/>
      <c r="I14" s="60"/>
      <c r="J14" s="32"/>
      <c r="K14" s="23">
        <f t="shared" si="0"/>
        <v>10.4</v>
      </c>
      <c r="L14" s="37"/>
    </row>
    <row r="15" spans="1:12" x14ac:dyDescent="0.3">
      <c r="A15" s="36"/>
      <c r="B15" s="19">
        <v>46143</v>
      </c>
      <c r="C15" s="22">
        <f t="shared" si="1"/>
        <v>12.48</v>
      </c>
      <c r="D15" s="20">
        <v>0</v>
      </c>
      <c r="E15" s="57"/>
      <c r="F15" s="55" t="s">
        <v>14</v>
      </c>
      <c r="G15" s="24">
        <f>H5-H15</f>
        <v>0</v>
      </c>
      <c r="H15" s="20">
        <v>0</v>
      </c>
      <c r="I15" s="57"/>
      <c r="J15" s="56"/>
      <c r="K15" s="26">
        <f t="shared" si="0"/>
        <v>12.48</v>
      </c>
      <c r="L15" s="37"/>
    </row>
    <row r="16" spans="1:12" x14ac:dyDescent="0.3">
      <c r="A16" s="36"/>
      <c r="B16" s="19">
        <v>46174</v>
      </c>
      <c r="C16" s="22">
        <f t="shared" si="1"/>
        <v>14.56</v>
      </c>
      <c r="D16" s="20">
        <v>0</v>
      </c>
      <c r="E16" s="57"/>
      <c r="F16" s="4"/>
      <c r="G16" s="22">
        <f t="shared" ref="G16:G22" si="2">G15-H16</f>
        <v>0</v>
      </c>
      <c r="H16" s="20">
        <v>0</v>
      </c>
      <c r="I16" s="57"/>
      <c r="J16" s="32"/>
      <c r="K16" s="23">
        <f t="shared" si="0"/>
        <v>14.56</v>
      </c>
      <c r="L16" s="37"/>
    </row>
    <row r="17" spans="1:12" x14ac:dyDescent="0.3">
      <c r="A17" s="36"/>
      <c r="B17" s="19">
        <v>46204</v>
      </c>
      <c r="C17" s="22">
        <f t="shared" si="1"/>
        <v>16.64</v>
      </c>
      <c r="D17" s="20">
        <v>0</v>
      </c>
      <c r="E17" s="57"/>
      <c r="F17" s="4"/>
      <c r="G17" s="22">
        <f t="shared" si="2"/>
        <v>0</v>
      </c>
      <c r="H17" s="20">
        <v>0</v>
      </c>
      <c r="I17" s="57"/>
      <c r="J17" s="32"/>
      <c r="K17" s="23">
        <f t="shared" si="0"/>
        <v>16.64</v>
      </c>
      <c r="L17" s="37"/>
    </row>
    <row r="18" spans="1:12" x14ac:dyDescent="0.3">
      <c r="A18" s="36"/>
      <c r="B18" s="19">
        <v>46235</v>
      </c>
      <c r="C18" s="22">
        <f>C17+2.08-(D18)</f>
        <v>18.72</v>
      </c>
      <c r="D18" s="20">
        <v>0</v>
      </c>
      <c r="E18" s="57"/>
      <c r="F18" s="4"/>
      <c r="G18" s="22">
        <f t="shared" si="2"/>
        <v>0</v>
      </c>
      <c r="H18" s="20">
        <v>0</v>
      </c>
      <c r="I18" s="57"/>
      <c r="J18" s="32"/>
      <c r="K18" s="23">
        <f t="shared" si="0"/>
        <v>18.72</v>
      </c>
      <c r="L18" s="37"/>
    </row>
    <row r="19" spans="1:12" x14ac:dyDescent="0.3">
      <c r="A19" s="36"/>
      <c r="B19" s="19" t="s">
        <v>32</v>
      </c>
      <c r="C19" s="22">
        <f>C18-D19+(2.08+0.04)</f>
        <v>20.84</v>
      </c>
      <c r="D19" s="20">
        <v>0</v>
      </c>
      <c r="E19" s="57"/>
      <c r="F19" s="4"/>
      <c r="G19" s="22">
        <f t="shared" si="2"/>
        <v>0</v>
      </c>
      <c r="H19" s="20">
        <v>0</v>
      </c>
      <c r="I19" s="57"/>
      <c r="J19" s="32"/>
      <c r="K19" s="23">
        <f t="shared" si="0"/>
        <v>20.84</v>
      </c>
      <c r="L19" s="37"/>
    </row>
    <row r="20" spans="1:12" x14ac:dyDescent="0.3">
      <c r="A20" s="36"/>
      <c r="B20" s="19">
        <v>46296</v>
      </c>
      <c r="C20" s="22">
        <f>C19-D20</f>
        <v>20.84</v>
      </c>
      <c r="D20" s="20">
        <v>0</v>
      </c>
      <c r="E20" s="57"/>
      <c r="F20" s="4"/>
      <c r="G20" s="22">
        <f t="shared" si="2"/>
        <v>0</v>
      </c>
      <c r="H20" s="20">
        <v>0</v>
      </c>
      <c r="I20" s="57"/>
      <c r="J20" s="32"/>
      <c r="K20" s="23">
        <f t="shared" si="0"/>
        <v>20.84</v>
      </c>
      <c r="L20" s="37"/>
    </row>
    <row r="21" spans="1:12" x14ac:dyDescent="0.3">
      <c r="A21" s="36"/>
      <c r="B21" s="19">
        <v>46327</v>
      </c>
      <c r="C21" s="22">
        <f>C20-D21</f>
        <v>20.84</v>
      </c>
      <c r="D21" s="20">
        <v>0</v>
      </c>
      <c r="E21" s="57"/>
      <c r="F21" s="4"/>
      <c r="G21" s="22">
        <f t="shared" si="2"/>
        <v>0</v>
      </c>
      <c r="H21" s="20">
        <v>0</v>
      </c>
      <c r="I21" s="57"/>
      <c r="J21" s="32"/>
      <c r="K21" s="23">
        <f t="shared" si="0"/>
        <v>20.84</v>
      </c>
      <c r="L21" s="37"/>
    </row>
    <row r="22" spans="1:12" x14ac:dyDescent="0.3">
      <c r="A22" s="36"/>
      <c r="B22" s="19">
        <v>46357</v>
      </c>
      <c r="C22" s="22">
        <f>C21-D22</f>
        <v>20.84</v>
      </c>
      <c r="D22" s="20">
        <v>0</v>
      </c>
      <c r="E22" s="57"/>
      <c r="F22" s="4"/>
      <c r="G22" s="22">
        <f t="shared" si="2"/>
        <v>0</v>
      </c>
      <c r="H22" s="20">
        <v>0</v>
      </c>
      <c r="I22" s="57"/>
      <c r="J22" s="32"/>
      <c r="K22" s="23">
        <f t="shared" si="0"/>
        <v>20.84</v>
      </c>
      <c r="L22" s="37"/>
    </row>
    <row r="23" spans="1:12" x14ac:dyDescent="0.3">
      <c r="A23" s="36"/>
      <c r="B23" s="4"/>
      <c r="C23" s="4"/>
      <c r="D23" s="4"/>
      <c r="E23" s="4"/>
      <c r="F23" s="4"/>
      <c r="G23" s="4"/>
      <c r="H23" s="4"/>
      <c r="I23" s="4"/>
      <c r="J23" s="4"/>
      <c r="K23" s="4"/>
      <c r="L23" s="37"/>
    </row>
    <row r="24" spans="1:12" x14ac:dyDescent="0.3">
      <c r="A24" s="36"/>
      <c r="B24" s="10" t="s">
        <v>3</v>
      </c>
      <c r="C24" s="4"/>
      <c r="D24" s="4"/>
      <c r="E24" s="4"/>
      <c r="F24" s="4"/>
      <c r="G24" s="4"/>
      <c r="H24" s="4"/>
      <c r="I24" s="4"/>
      <c r="J24" s="4"/>
      <c r="K24" s="4"/>
      <c r="L24" s="37"/>
    </row>
    <row r="25" spans="1:12" x14ac:dyDescent="0.3">
      <c r="A25" s="36"/>
      <c r="B25" s="17" t="s">
        <v>18</v>
      </c>
      <c r="C25" s="4"/>
      <c r="D25" s="4"/>
      <c r="E25" s="4"/>
      <c r="F25" s="4"/>
      <c r="G25" s="4"/>
      <c r="H25" s="4"/>
      <c r="I25" s="4"/>
      <c r="J25" s="4"/>
      <c r="K25" s="4"/>
      <c r="L25" s="37"/>
    </row>
    <row r="26" spans="1:12" x14ac:dyDescent="0.3">
      <c r="A26" s="36"/>
      <c r="B26" s="9" t="s">
        <v>23</v>
      </c>
      <c r="C26" s="4"/>
      <c r="D26" s="4"/>
      <c r="E26" s="4"/>
      <c r="F26" s="4"/>
      <c r="G26" s="4"/>
      <c r="H26" s="4"/>
      <c r="I26" s="4"/>
      <c r="J26" s="4"/>
      <c r="K26" s="4"/>
      <c r="L26" s="37"/>
    </row>
    <row r="27" spans="1:12" x14ac:dyDescent="0.3">
      <c r="A27" s="36"/>
      <c r="B27" s="8" t="s">
        <v>34</v>
      </c>
      <c r="C27" s="4"/>
      <c r="D27" s="4"/>
      <c r="E27" s="4"/>
      <c r="F27" s="4"/>
      <c r="G27" s="4"/>
      <c r="H27" s="4"/>
      <c r="I27" s="4"/>
      <c r="J27" s="4"/>
      <c r="K27" s="4"/>
      <c r="L27" s="37"/>
    </row>
    <row r="28" spans="1:12" x14ac:dyDescent="0.3">
      <c r="A28" s="36"/>
      <c r="C28" s="4"/>
      <c r="D28" s="4"/>
      <c r="E28" s="4"/>
      <c r="F28" s="4"/>
      <c r="G28" s="4"/>
      <c r="H28" s="4"/>
      <c r="I28" s="4"/>
      <c r="J28" s="4"/>
      <c r="K28" s="4"/>
      <c r="L28" s="37"/>
    </row>
    <row r="29" spans="1:12" x14ac:dyDescent="0.3">
      <c r="A29" s="36"/>
      <c r="B29" s="16" t="s">
        <v>12</v>
      </c>
      <c r="C29" s="4"/>
      <c r="D29" s="4"/>
      <c r="E29" s="4"/>
      <c r="F29" s="4"/>
      <c r="G29" s="4"/>
      <c r="H29" s="4"/>
      <c r="I29" s="4"/>
      <c r="J29" s="4"/>
      <c r="K29" s="4"/>
      <c r="L29" s="37"/>
    </row>
    <row r="30" spans="1:12" ht="15" thickBot="1" x14ac:dyDescent="0.35">
      <c r="A30" s="38"/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40"/>
    </row>
  </sheetData>
  <sheetProtection algorithmName="SHA-512" hashValue="lSjTCAvuuaZMyMq/gcIzUe69DxNCyHuEtumArBB858nhzdpRUZZ+YiSH7n8j8HilMHwdTaTBkZVbZCuI+X+Mhw==" saltValue="BiEmrvPcPePkyASHSdlaSA==" spinCount="100000" sheet="1" selectLockedCells="1"/>
  <conditionalFormatting sqref="G9:G14 C9:C22 K9:K22 G16:G22">
    <cfRule type="cellIs" dxfId="9" priority="1" operator="lessThan">
      <formula>0</formula>
    </cfRule>
  </conditionalFormatting>
  <dataValidations xWindow="1090" yWindow="271" count="7">
    <dataValidation allowBlank="1" showInputMessage="1" showErrorMessage="1" prompt="Den 1. maj 2021 tildeles du nye særlige feriedage. De særlige feriedages optjenes i perioden fra 1. januar 2020 til 31. december 2020. Du optjner 0,42 dage pr. måned. Indtast selv det antal særlige feriedage, som du har optjent pr. 1. maj 2021." sqref="H7:J7" xr:uid="{00000000-0002-0000-0300-000000000000}"/>
    <dataValidation allowBlank="1" showInputMessage="1" showErrorMessage="1" prompt="Ferie fra miniferieåret (samt overført ferie fra ferieåret 2019/2020) overføres automatisk til afholdelse efter den nye ferielov. Er du i tvivl om din ferie status, kan du kigge på www.pds.aau.dk. " sqref="C6" xr:uid="{00000000-0002-0000-0300-000001000000}"/>
    <dataValidation allowBlank="1" showInputMessage="1" showErrorMessage="1" prompt="De særlige feriedage er optjenet i kalenderåret 2019 (1. januar til 31. december). Dagene kan afholdes i  perioden fra 1. maj 2020 til 30. april 2021. Er du i tvivl om din feriestatus, kan du kigge på www.pds.aau.dk. _x000a_" sqref="H6:J6" xr:uid="{00000000-0002-0000-0300-000002000000}"/>
    <dataValidation allowBlank="1" showErrorMessage="1" prompt="Ferie fra miniferieåret (samt overført ferie fra ferieåret 2019/2020) overføres automatisk til afholdelse efter den nye ferielov. Er du i tvivl om din ferie status, kan du kigge på www.pds.aau.dk. " sqref="B5:B6" xr:uid="{00000000-0002-0000-0300-000003000000}"/>
    <dataValidation allowBlank="1" showErrorMessage="1" prompt="Den 1. maj 2021 tildeles du nye særlige feriedage. De særlige feriedages optjenes i perioden fra 1. januar 2020 til 31. december 2020. Du optjner 0,42 dage pr. måned. Indtast selv det antal særlige feriedage, som du har optjent pr. 1. maj 2021." sqref="G15" xr:uid="{00000000-0002-0000-0300-000004000000}"/>
    <dataValidation allowBlank="1" showInputMessage="1" showErrorMessage="1" prompt="De særlige feriedage er optjenet i kalenderåret 2019 (1. januar til 31. december). Dagene kan afholdes i  perioden fra 1. maj 2020 til 30. april 2021. Er du i tvivl om din ferie status, kan du kigge på www.pds.aau.dk. _x000a_" sqref="I5:J5" xr:uid="{00000000-0002-0000-0300-000005000000}"/>
    <dataValidation allowBlank="1" showInputMessage="1" showErrorMessage="1" prompt="Den 1. maj 2026 tildeles du nye særlige feriedage. De særlige feriedages optjenes i perioden fra 1. januar 2025 til 31. december 2025. Du optjner 0,42 dage pr. måned.  " sqref="H5" xr:uid="{2155B14F-DFD8-47AD-9B32-9628AB5F2B8B}"/>
  </dataValidations>
  <hyperlinks>
    <hyperlink ref="B29" r:id="rId1" xr:uid="{F69D5A95-939D-44D1-8059-81B8F12F41A4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L29"/>
  <sheetViews>
    <sheetView workbookViewId="0">
      <selection activeCell="C5" sqref="C5"/>
    </sheetView>
  </sheetViews>
  <sheetFormatPr defaultRowHeight="14.4" x14ac:dyDescent="0.3"/>
  <cols>
    <col min="1" max="1" width="5" customWidth="1"/>
    <col min="2" max="2" width="28.44140625" customWidth="1"/>
    <col min="3" max="3" width="22" customWidth="1"/>
    <col min="4" max="4" width="20.6640625" customWidth="1"/>
    <col min="5" max="5" width="18.44140625" customWidth="1"/>
    <col min="7" max="7" width="28.88671875" customWidth="1"/>
    <col min="8" max="8" width="25.109375" customWidth="1"/>
    <col min="9" max="9" width="18.6640625" customWidth="1"/>
    <col min="11" max="11" width="24.33203125" customWidth="1"/>
    <col min="12" max="12" width="23.6640625" customWidth="1"/>
  </cols>
  <sheetData>
    <row r="1" spans="1:12" x14ac:dyDescent="0.3">
      <c r="A1" s="33"/>
      <c r="B1" s="34"/>
      <c r="C1" s="34"/>
      <c r="D1" s="34"/>
      <c r="E1" s="34"/>
      <c r="F1" s="34"/>
      <c r="G1" s="34"/>
      <c r="H1" s="34"/>
      <c r="I1" s="34"/>
      <c r="J1" s="34"/>
      <c r="K1" s="34"/>
      <c r="L1" s="35"/>
    </row>
    <row r="2" spans="1:12" ht="23.4" x14ac:dyDescent="0.45">
      <c r="A2" s="36"/>
      <c r="B2" s="12" t="s">
        <v>20</v>
      </c>
      <c r="C2" s="13"/>
      <c r="D2" s="4"/>
      <c r="E2" s="4"/>
      <c r="F2" s="4"/>
      <c r="G2" s="4"/>
      <c r="H2" s="4"/>
      <c r="I2" s="4"/>
      <c r="J2" s="4"/>
      <c r="K2" s="4"/>
      <c r="L2" s="37"/>
    </row>
    <row r="3" spans="1:12" x14ac:dyDescent="0.3">
      <c r="A3" s="36"/>
      <c r="B3" s="13" t="s">
        <v>21</v>
      </c>
      <c r="C3" s="13"/>
      <c r="D3" s="4"/>
      <c r="E3" s="4"/>
      <c r="F3" s="4"/>
      <c r="G3" s="4"/>
      <c r="H3" s="4"/>
      <c r="I3" s="4"/>
      <c r="J3" s="4"/>
      <c r="K3" s="4"/>
      <c r="L3" s="37"/>
    </row>
    <row r="4" spans="1:12" ht="15" thickBot="1" x14ac:dyDescent="0.35">
      <c r="A4" s="36"/>
      <c r="B4" s="4"/>
      <c r="C4" s="4"/>
      <c r="D4" s="4"/>
      <c r="E4" s="4"/>
      <c r="F4" s="4"/>
      <c r="G4" s="4"/>
      <c r="H4" s="4"/>
      <c r="I4" s="4"/>
      <c r="J4" s="4"/>
      <c r="K4" s="4"/>
      <c r="L4" s="37"/>
    </row>
    <row r="5" spans="1:12" ht="29.4" thickBot="1" x14ac:dyDescent="0.35">
      <c r="A5" s="36"/>
      <c r="B5" s="29" t="s">
        <v>7</v>
      </c>
      <c r="C5" s="30"/>
      <c r="D5" s="4"/>
      <c r="E5" s="4"/>
      <c r="F5" s="4"/>
      <c r="G5" s="29" t="s">
        <v>25</v>
      </c>
      <c r="H5" s="30"/>
      <c r="I5" s="5"/>
      <c r="J5" s="5"/>
      <c r="K5" s="4"/>
      <c r="L5" s="37"/>
    </row>
    <row r="6" spans="1:12" x14ac:dyDescent="0.3">
      <c r="A6" s="36"/>
      <c r="B6" s="15"/>
      <c r="C6" s="5"/>
      <c r="D6" s="4"/>
      <c r="E6" s="4"/>
      <c r="F6" s="4"/>
      <c r="G6" s="6"/>
      <c r="H6" s="5"/>
      <c r="I6" s="5"/>
      <c r="J6" s="5"/>
      <c r="K6" s="4"/>
      <c r="L6" s="37"/>
    </row>
    <row r="7" spans="1:12" x14ac:dyDescent="0.3">
      <c r="A7" s="36"/>
      <c r="B7" s="4"/>
      <c r="C7" s="7"/>
      <c r="D7" s="4"/>
      <c r="E7" s="4"/>
      <c r="F7" s="4"/>
      <c r="G7" s="7"/>
      <c r="H7" s="4"/>
      <c r="I7" s="4"/>
      <c r="J7" s="4"/>
      <c r="K7" s="11"/>
      <c r="L7" s="37"/>
    </row>
    <row r="8" spans="1:12" ht="28.8" x14ac:dyDescent="0.3">
      <c r="A8" s="36"/>
      <c r="B8" s="51" t="s">
        <v>0</v>
      </c>
      <c r="C8" s="51" t="s">
        <v>4</v>
      </c>
      <c r="D8" s="21" t="s">
        <v>6</v>
      </c>
      <c r="E8" s="52" t="s">
        <v>17</v>
      </c>
      <c r="F8" s="4"/>
      <c r="G8" s="51" t="s">
        <v>2</v>
      </c>
      <c r="H8" s="21" t="s">
        <v>5</v>
      </c>
      <c r="I8" s="52" t="s">
        <v>17</v>
      </c>
      <c r="J8" s="31"/>
      <c r="K8" s="21" t="s">
        <v>1</v>
      </c>
      <c r="L8" s="37"/>
    </row>
    <row r="9" spans="1:12" x14ac:dyDescent="0.3">
      <c r="A9" s="36"/>
      <c r="B9" s="19">
        <v>45992</v>
      </c>
      <c r="C9" s="22">
        <f>C5-(D9)</f>
        <v>0</v>
      </c>
      <c r="D9" s="20">
        <v>0</v>
      </c>
      <c r="E9" s="57"/>
      <c r="F9" s="4"/>
      <c r="G9" s="22"/>
      <c r="H9" s="59"/>
      <c r="I9" s="60"/>
      <c r="J9" s="32"/>
      <c r="K9" s="23">
        <f t="shared" ref="K9:K21" si="0">C9+G9</f>
        <v>0</v>
      </c>
      <c r="L9" s="37"/>
    </row>
    <row r="10" spans="1:12" x14ac:dyDescent="0.3">
      <c r="A10" s="36"/>
      <c r="B10" s="19">
        <v>46023</v>
      </c>
      <c r="C10" s="22">
        <f t="shared" ref="C10:C16" si="1">C9+2.08-(D10)</f>
        <v>2.08</v>
      </c>
      <c r="D10" s="20">
        <v>0</v>
      </c>
      <c r="E10" s="57"/>
      <c r="F10" s="4"/>
      <c r="G10" s="22"/>
      <c r="H10" s="59"/>
      <c r="I10" s="60"/>
      <c r="J10" s="32"/>
      <c r="K10" s="23">
        <f t="shared" si="0"/>
        <v>2.08</v>
      </c>
      <c r="L10" s="37"/>
    </row>
    <row r="11" spans="1:12" x14ac:dyDescent="0.3">
      <c r="A11" s="36"/>
      <c r="B11" s="19">
        <v>46054</v>
      </c>
      <c r="C11" s="22">
        <f t="shared" si="1"/>
        <v>4.16</v>
      </c>
      <c r="D11" s="20">
        <v>0</v>
      </c>
      <c r="E11" s="57"/>
      <c r="F11" s="4"/>
      <c r="G11" s="22"/>
      <c r="H11" s="59"/>
      <c r="I11" s="60"/>
      <c r="J11" s="32"/>
      <c r="K11" s="23">
        <f t="shared" si="0"/>
        <v>4.16</v>
      </c>
      <c r="L11" s="37"/>
    </row>
    <row r="12" spans="1:12" x14ac:dyDescent="0.3">
      <c r="A12" s="36"/>
      <c r="B12" s="19">
        <v>46082</v>
      </c>
      <c r="C12" s="22">
        <f t="shared" si="1"/>
        <v>6.24</v>
      </c>
      <c r="D12" s="20">
        <v>0</v>
      </c>
      <c r="E12" s="57"/>
      <c r="F12" s="4"/>
      <c r="G12" s="22"/>
      <c r="H12" s="59"/>
      <c r="I12" s="60"/>
      <c r="J12" s="32"/>
      <c r="K12" s="23">
        <f t="shared" si="0"/>
        <v>6.24</v>
      </c>
      <c r="L12" s="37"/>
    </row>
    <row r="13" spans="1:12" ht="15" thickBot="1" x14ac:dyDescent="0.35">
      <c r="A13" s="36"/>
      <c r="B13" s="19">
        <v>46113</v>
      </c>
      <c r="C13" s="22">
        <f t="shared" si="1"/>
        <v>8.32</v>
      </c>
      <c r="D13" s="20">
        <v>0</v>
      </c>
      <c r="E13" s="57"/>
      <c r="F13" s="4"/>
      <c r="G13" s="27"/>
      <c r="H13" s="63"/>
      <c r="I13" s="60"/>
      <c r="J13" s="32"/>
      <c r="K13" s="23">
        <f t="shared" si="0"/>
        <v>8.32</v>
      </c>
      <c r="L13" s="37"/>
    </row>
    <row r="14" spans="1:12" x14ac:dyDescent="0.3">
      <c r="A14" s="36"/>
      <c r="B14" s="19">
        <v>46143</v>
      </c>
      <c r="C14" s="22">
        <f t="shared" si="1"/>
        <v>10.4</v>
      </c>
      <c r="D14" s="20">
        <v>0</v>
      </c>
      <c r="E14" s="57"/>
      <c r="F14" s="55" t="s">
        <v>14</v>
      </c>
      <c r="G14" s="24">
        <f>H5-H14</f>
        <v>0</v>
      </c>
      <c r="H14" s="20">
        <v>0</v>
      </c>
      <c r="I14" s="57"/>
      <c r="J14" s="8"/>
      <c r="K14" s="26">
        <f t="shared" si="0"/>
        <v>10.4</v>
      </c>
      <c r="L14" s="37"/>
    </row>
    <row r="15" spans="1:12" x14ac:dyDescent="0.3">
      <c r="A15" s="36"/>
      <c r="B15" s="19">
        <v>46174</v>
      </c>
      <c r="C15" s="22">
        <f t="shared" si="1"/>
        <v>12.48</v>
      </c>
      <c r="D15" s="20">
        <v>0</v>
      </c>
      <c r="E15" s="57"/>
      <c r="F15" s="4"/>
      <c r="G15" s="22">
        <f t="shared" ref="G15:G21" si="2">G14-H15</f>
        <v>0</v>
      </c>
      <c r="H15" s="20">
        <v>0</v>
      </c>
      <c r="I15" s="57"/>
      <c r="J15" s="32"/>
      <c r="K15" s="23">
        <f t="shared" si="0"/>
        <v>12.48</v>
      </c>
      <c r="L15" s="37"/>
    </row>
    <row r="16" spans="1:12" x14ac:dyDescent="0.3">
      <c r="A16" s="36"/>
      <c r="B16" s="19">
        <v>46204</v>
      </c>
      <c r="C16" s="22">
        <f t="shared" si="1"/>
        <v>14.56</v>
      </c>
      <c r="D16" s="20">
        <v>0</v>
      </c>
      <c r="E16" s="57"/>
      <c r="F16" s="4"/>
      <c r="G16" s="22">
        <f t="shared" si="2"/>
        <v>0</v>
      </c>
      <c r="H16" s="20">
        <v>0</v>
      </c>
      <c r="I16" s="57"/>
      <c r="J16" s="32"/>
      <c r="K16" s="23">
        <f t="shared" si="0"/>
        <v>14.56</v>
      </c>
      <c r="L16" s="37"/>
    </row>
    <row r="17" spans="1:12" x14ac:dyDescent="0.3">
      <c r="A17" s="36"/>
      <c r="B17" s="19">
        <v>46235</v>
      </c>
      <c r="C17" s="22">
        <f>C16+2.08-(D17)</f>
        <v>16.64</v>
      </c>
      <c r="D17" s="20">
        <v>0</v>
      </c>
      <c r="E17" s="57"/>
      <c r="F17" s="4"/>
      <c r="G17" s="22">
        <f t="shared" si="2"/>
        <v>0</v>
      </c>
      <c r="H17" s="20">
        <v>0</v>
      </c>
      <c r="I17" s="57"/>
      <c r="J17" s="32"/>
      <c r="K17" s="23">
        <f t="shared" si="0"/>
        <v>16.64</v>
      </c>
      <c r="L17" s="37"/>
    </row>
    <row r="18" spans="1:12" x14ac:dyDescent="0.3">
      <c r="A18" s="36"/>
      <c r="B18" s="19" t="s">
        <v>32</v>
      </c>
      <c r="C18" s="22">
        <f>C17-D18+(2.08+0.04)</f>
        <v>18.760000000000002</v>
      </c>
      <c r="D18" s="20">
        <v>0</v>
      </c>
      <c r="E18" s="57"/>
      <c r="F18" s="4"/>
      <c r="G18" s="22">
        <f t="shared" si="2"/>
        <v>0</v>
      </c>
      <c r="H18" s="20">
        <v>0</v>
      </c>
      <c r="I18" s="57"/>
      <c r="J18" s="32"/>
      <c r="K18" s="23">
        <f t="shared" si="0"/>
        <v>18.760000000000002</v>
      </c>
      <c r="L18" s="37"/>
    </row>
    <row r="19" spans="1:12" x14ac:dyDescent="0.3">
      <c r="A19" s="36"/>
      <c r="B19" s="19">
        <v>46296</v>
      </c>
      <c r="C19" s="22">
        <f>C18-D19</f>
        <v>18.760000000000002</v>
      </c>
      <c r="D19" s="20">
        <v>0</v>
      </c>
      <c r="E19" s="57"/>
      <c r="F19" s="4"/>
      <c r="G19" s="22">
        <f t="shared" si="2"/>
        <v>0</v>
      </c>
      <c r="H19" s="20">
        <v>0</v>
      </c>
      <c r="I19" s="57"/>
      <c r="J19" s="32"/>
      <c r="K19" s="23">
        <f t="shared" si="0"/>
        <v>18.760000000000002</v>
      </c>
      <c r="L19" s="37"/>
    </row>
    <row r="20" spans="1:12" x14ac:dyDescent="0.3">
      <c r="A20" s="36"/>
      <c r="B20" s="19">
        <v>46327</v>
      </c>
      <c r="C20" s="22">
        <f>C19-D20</f>
        <v>18.760000000000002</v>
      </c>
      <c r="D20" s="20">
        <v>0</v>
      </c>
      <c r="E20" s="57"/>
      <c r="F20" s="4"/>
      <c r="G20" s="22">
        <f t="shared" si="2"/>
        <v>0</v>
      </c>
      <c r="H20" s="20">
        <v>0</v>
      </c>
      <c r="I20" s="57"/>
      <c r="J20" s="32"/>
      <c r="K20" s="23">
        <f t="shared" si="0"/>
        <v>18.760000000000002</v>
      </c>
      <c r="L20" s="37"/>
    </row>
    <row r="21" spans="1:12" x14ac:dyDescent="0.3">
      <c r="A21" s="36"/>
      <c r="B21" s="19">
        <v>46357</v>
      </c>
      <c r="C21" s="22">
        <f>C20-D21</f>
        <v>18.760000000000002</v>
      </c>
      <c r="D21" s="20">
        <v>0</v>
      </c>
      <c r="E21" s="57"/>
      <c r="F21" s="4"/>
      <c r="G21" s="22">
        <f t="shared" si="2"/>
        <v>0</v>
      </c>
      <c r="H21" s="20">
        <v>0</v>
      </c>
      <c r="I21" s="57"/>
      <c r="J21" s="32"/>
      <c r="K21" s="23">
        <f t="shared" si="0"/>
        <v>18.760000000000002</v>
      </c>
      <c r="L21" s="37"/>
    </row>
    <row r="22" spans="1:12" x14ac:dyDescent="0.3">
      <c r="A22" s="36"/>
      <c r="B22" s="4"/>
      <c r="C22" s="4"/>
      <c r="D22" s="4"/>
      <c r="E22" s="4"/>
      <c r="F22" s="4"/>
      <c r="G22" s="4"/>
      <c r="H22" s="4"/>
      <c r="I22" s="4"/>
      <c r="J22" s="4"/>
      <c r="K22" s="4"/>
      <c r="L22" s="37"/>
    </row>
    <row r="23" spans="1:12" x14ac:dyDescent="0.3">
      <c r="A23" s="36"/>
      <c r="B23" s="10" t="s">
        <v>3</v>
      </c>
      <c r="C23" s="4"/>
      <c r="D23" s="4"/>
      <c r="E23" s="4"/>
      <c r="F23" s="4"/>
      <c r="G23" s="4"/>
      <c r="H23" s="4"/>
      <c r="I23" s="4"/>
      <c r="J23" s="4"/>
      <c r="K23" s="4"/>
      <c r="L23" s="37"/>
    </row>
    <row r="24" spans="1:12" x14ac:dyDescent="0.3">
      <c r="A24" s="36"/>
      <c r="B24" s="17" t="s">
        <v>18</v>
      </c>
      <c r="C24" s="4"/>
      <c r="D24" s="4"/>
      <c r="E24" s="4"/>
      <c r="F24" s="4"/>
      <c r="G24" s="4"/>
      <c r="H24" s="4"/>
      <c r="I24" s="4"/>
      <c r="J24" s="4"/>
      <c r="K24" s="4"/>
      <c r="L24" s="37"/>
    </row>
    <row r="25" spans="1:12" x14ac:dyDescent="0.3">
      <c r="A25" s="36"/>
      <c r="B25" s="9" t="s">
        <v>23</v>
      </c>
      <c r="C25" s="4"/>
      <c r="D25" s="4"/>
      <c r="E25" s="4"/>
      <c r="F25" s="4"/>
      <c r="G25" s="4"/>
      <c r="H25" s="4"/>
      <c r="I25" s="4"/>
      <c r="J25" s="4"/>
      <c r="K25" s="4"/>
      <c r="L25" s="37"/>
    </row>
    <row r="26" spans="1:12" x14ac:dyDescent="0.3">
      <c r="A26" s="36"/>
      <c r="B26" s="8" t="s">
        <v>34</v>
      </c>
      <c r="C26" s="4"/>
      <c r="D26" s="4"/>
      <c r="E26" s="4"/>
      <c r="F26" s="4"/>
      <c r="G26" s="4"/>
      <c r="H26" s="4"/>
      <c r="I26" s="4"/>
      <c r="J26" s="4"/>
      <c r="K26" s="4"/>
      <c r="L26" s="37"/>
    </row>
    <row r="27" spans="1:12" x14ac:dyDescent="0.3">
      <c r="A27" s="36"/>
      <c r="C27" s="4"/>
      <c r="D27" s="4"/>
      <c r="E27" s="4"/>
      <c r="F27" s="4"/>
      <c r="G27" s="4"/>
      <c r="H27" s="4"/>
      <c r="I27" s="4"/>
      <c r="J27" s="4"/>
      <c r="K27" s="4"/>
      <c r="L27" s="37"/>
    </row>
    <row r="28" spans="1:12" x14ac:dyDescent="0.3">
      <c r="A28" s="36"/>
      <c r="B28" s="16" t="s">
        <v>12</v>
      </c>
      <c r="C28" s="4"/>
      <c r="D28" s="4"/>
      <c r="E28" s="4"/>
      <c r="F28" s="4"/>
      <c r="G28" s="4"/>
      <c r="H28" s="4"/>
      <c r="I28" s="4"/>
      <c r="J28" s="4"/>
      <c r="K28" s="4"/>
      <c r="L28" s="37"/>
    </row>
    <row r="29" spans="1:12" ht="15" thickBot="1" x14ac:dyDescent="0.35">
      <c r="A29" s="38"/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40"/>
    </row>
  </sheetData>
  <sheetProtection algorithmName="SHA-512" hashValue="eGV6ZKf1RBDsz87fqvxtNLvkImAuleansAryLpbi91ue8NqKbxu2H07QyZ12WvA1+cRjw7kOPLX1GmyUFqjJ5g==" saltValue="3IJkv/LWiTNYbTDtgPIrBA==" spinCount="100000" sheet="1" selectLockedCells="1"/>
  <conditionalFormatting sqref="G9:G13 C9:C21 K9:K21 G15:G21">
    <cfRule type="cellIs" dxfId="8" priority="1" operator="lessThan">
      <formula>0</formula>
    </cfRule>
  </conditionalFormatting>
  <dataValidations xWindow="1153" yWindow="244" count="7">
    <dataValidation allowBlank="1" showInputMessage="1" showErrorMessage="1" prompt="De særlige feriedage er optjenet i kalenderåret 2019 (1. januar til 31. december). Dagene kan afholdes i  perioden fra 1. maj 2020 til 30. april 2021. Er du i tvivl om din ferie status, kan du kigge på www.pds.aau.dk. _x000a_" sqref="I5:J5" xr:uid="{00000000-0002-0000-0400-000000000000}"/>
    <dataValidation allowBlank="1" showErrorMessage="1" prompt="Den 1. maj 2021 tildeles du nye særlige feriedage. De særlige feriedages optjenes i perioden fra 1. januar 2020 til 31. december 2020. Du optjner 0,42 dage pr. måned. Indtast selv det antal særlige feriedage, som du har optjent pr. 1. maj 2021." sqref="G14" xr:uid="{00000000-0002-0000-0400-000001000000}"/>
    <dataValidation allowBlank="1" showErrorMessage="1" prompt="Ferie fra miniferieåret (samt overført ferie fra ferieåret 2019/2020) overføres automatisk til afholdelse efter den nye ferielov. Er du i tvivl om din ferie status, kan du kigge på www.pds.aau.dk. " sqref="B5:B6" xr:uid="{00000000-0002-0000-0400-000002000000}"/>
    <dataValidation allowBlank="1" showInputMessage="1" showErrorMessage="1" prompt="De særlige feriedage er optjenet i kalenderåret 2019 (1. januar til 31. december). Dagene kan afholdes i  perioden fra 1. maj 2020 til 30. april 2021. Er du i tvivl om din feriestatus, kan du kigge på www.pds.aau.dk. _x000a_" sqref="H6:J6" xr:uid="{00000000-0002-0000-0400-000003000000}"/>
    <dataValidation allowBlank="1" showInputMessage="1" showErrorMessage="1" prompt="Ferie fra miniferieåret (samt overført ferie fra ferieåret 2019/2020) overføres automatisk til afholdelse efter den nye ferielov. Er du i tvivl om din ferie status, kan du kigge på www.pds.aau.dk. " sqref="C6" xr:uid="{00000000-0002-0000-0400-000004000000}"/>
    <dataValidation allowBlank="1" showInputMessage="1" showErrorMessage="1" prompt="Den 1. maj 2021 tildeles du nye særlige feriedage. De særlige feriedages optjenes i perioden fra 1. januar 2020 til 31. december 2020. Du optjner 0,42 dage pr. måned. Indtast selv det antal særlige feriedage, som du har optjent pr. 1. maj 2021." sqref="H7:J7" xr:uid="{00000000-0002-0000-0400-000005000000}"/>
    <dataValidation allowBlank="1" showInputMessage="1" showErrorMessage="1" prompt="Den 1. maj 2026 tildeles du nye særlige feriedage. De særlige feriedages optjenes i perioden fra 1. januar 2025 til 31. december 2025. Du optjner 0,42 dage pr. måned.  " sqref="H5" xr:uid="{9B88FE18-DDF8-4E81-8E24-F1C882295B4F}"/>
  </dataValidations>
  <hyperlinks>
    <hyperlink ref="B28" r:id="rId1" xr:uid="{036DF1D3-BC5E-4C65-A6AB-73373F2072F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Ark6"/>
  <dimension ref="A1:F29"/>
  <sheetViews>
    <sheetView workbookViewId="0">
      <selection activeCell="C6" sqref="C6"/>
    </sheetView>
  </sheetViews>
  <sheetFormatPr defaultRowHeight="14.4" x14ac:dyDescent="0.3"/>
  <cols>
    <col min="2" max="2" width="28.44140625" customWidth="1"/>
    <col min="3" max="3" width="22" customWidth="1"/>
    <col min="4" max="4" width="20.6640625" customWidth="1"/>
    <col min="5" max="5" width="18" customWidth="1"/>
    <col min="6" max="6" width="22.44140625" customWidth="1"/>
  </cols>
  <sheetData>
    <row r="1" spans="1:6" x14ac:dyDescent="0.3">
      <c r="A1" s="33"/>
      <c r="B1" s="34"/>
      <c r="C1" s="34"/>
      <c r="D1" s="34"/>
      <c r="E1" s="34"/>
      <c r="F1" s="35"/>
    </row>
    <row r="2" spans="1:6" ht="23.4" x14ac:dyDescent="0.45">
      <c r="A2" s="36"/>
      <c r="B2" s="12" t="s">
        <v>20</v>
      </c>
      <c r="C2" s="13"/>
      <c r="D2" s="4"/>
      <c r="E2" s="4"/>
      <c r="F2" s="37"/>
    </row>
    <row r="3" spans="1:6" x14ac:dyDescent="0.3">
      <c r="A3" s="36"/>
      <c r="B3" s="13" t="s">
        <v>30</v>
      </c>
      <c r="C3" s="13"/>
      <c r="D3" s="4"/>
      <c r="E3" s="4"/>
      <c r="F3" s="37"/>
    </row>
    <row r="4" spans="1:6" x14ac:dyDescent="0.3">
      <c r="A4" s="36"/>
      <c r="B4" s="13" t="s">
        <v>31</v>
      </c>
      <c r="C4" s="13"/>
      <c r="D4" s="4"/>
      <c r="E4" s="4"/>
      <c r="F4" s="37"/>
    </row>
    <row r="5" spans="1:6" ht="15" thickBot="1" x14ac:dyDescent="0.35">
      <c r="A5" s="36"/>
      <c r="B5" s="4"/>
      <c r="C5" s="4"/>
      <c r="D5" s="4"/>
      <c r="E5" s="4"/>
      <c r="F5" s="37"/>
    </row>
    <row r="6" spans="1:6" ht="29.4" thickBot="1" x14ac:dyDescent="0.35">
      <c r="A6" s="36"/>
      <c r="B6" s="29" t="s">
        <v>7</v>
      </c>
      <c r="C6" s="30"/>
      <c r="D6" s="4"/>
      <c r="E6" s="4"/>
      <c r="F6" s="37"/>
    </row>
    <row r="7" spans="1:6" x14ac:dyDescent="0.3">
      <c r="A7" s="36"/>
      <c r="B7" s="15"/>
      <c r="C7" s="5"/>
      <c r="D7" s="4"/>
      <c r="E7" s="4"/>
      <c r="F7" s="37"/>
    </row>
    <row r="8" spans="1:6" x14ac:dyDescent="0.3">
      <c r="A8" s="36"/>
      <c r="B8" s="4"/>
      <c r="C8" s="7"/>
      <c r="D8" s="4"/>
      <c r="E8" s="4"/>
      <c r="F8" s="37"/>
    </row>
    <row r="9" spans="1:6" ht="28.8" x14ac:dyDescent="0.3">
      <c r="A9" s="36"/>
      <c r="B9" s="18" t="s">
        <v>0</v>
      </c>
      <c r="C9" s="51" t="s">
        <v>4</v>
      </c>
      <c r="D9" s="21" t="s">
        <v>6</v>
      </c>
      <c r="E9" s="52" t="s">
        <v>17</v>
      </c>
      <c r="F9" s="37"/>
    </row>
    <row r="10" spans="1:6" x14ac:dyDescent="0.3">
      <c r="A10" s="36"/>
      <c r="B10" s="19">
        <v>46023</v>
      </c>
      <c r="C10" s="22">
        <f>C6-(D10)</f>
        <v>0</v>
      </c>
      <c r="D10" s="20">
        <v>0</v>
      </c>
      <c r="E10" s="57"/>
      <c r="F10" s="37"/>
    </row>
    <row r="11" spans="1:6" x14ac:dyDescent="0.3">
      <c r="A11" s="36"/>
      <c r="B11" s="19">
        <v>46054</v>
      </c>
      <c r="C11" s="22">
        <f t="shared" ref="C11:C16" si="0">C10+2.08-(D11)</f>
        <v>2.08</v>
      </c>
      <c r="D11" s="20">
        <v>0</v>
      </c>
      <c r="E11" s="57"/>
      <c r="F11" s="37"/>
    </row>
    <row r="12" spans="1:6" x14ac:dyDescent="0.3">
      <c r="A12" s="36"/>
      <c r="B12" s="19">
        <v>46082</v>
      </c>
      <c r="C12" s="22">
        <f t="shared" si="0"/>
        <v>4.16</v>
      </c>
      <c r="D12" s="20">
        <v>0</v>
      </c>
      <c r="E12" s="57"/>
      <c r="F12" s="37"/>
    </row>
    <row r="13" spans="1:6" x14ac:dyDescent="0.3">
      <c r="A13" s="36"/>
      <c r="B13" s="19">
        <v>46113</v>
      </c>
      <c r="C13" s="22">
        <f t="shared" si="0"/>
        <v>6.24</v>
      </c>
      <c r="D13" s="20">
        <v>0</v>
      </c>
      <c r="E13" s="57"/>
      <c r="F13" s="37"/>
    </row>
    <row r="14" spans="1:6" x14ac:dyDescent="0.3">
      <c r="A14" s="36"/>
      <c r="B14" s="19">
        <v>46143</v>
      </c>
      <c r="C14" s="22">
        <f t="shared" si="0"/>
        <v>8.32</v>
      </c>
      <c r="D14" s="20">
        <v>0</v>
      </c>
      <c r="E14" s="57"/>
      <c r="F14" s="37"/>
    </row>
    <row r="15" spans="1:6" x14ac:dyDescent="0.3">
      <c r="A15" s="36"/>
      <c r="B15" s="19">
        <v>46174</v>
      </c>
      <c r="C15" s="22">
        <f t="shared" si="0"/>
        <v>10.4</v>
      </c>
      <c r="D15" s="20">
        <v>0</v>
      </c>
      <c r="E15" s="57"/>
      <c r="F15" s="37"/>
    </row>
    <row r="16" spans="1:6" x14ac:dyDescent="0.3">
      <c r="A16" s="36"/>
      <c r="B16" s="19">
        <v>46204</v>
      </c>
      <c r="C16" s="22">
        <f t="shared" si="0"/>
        <v>12.48</v>
      </c>
      <c r="D16" s="20">
        <v>0</v>
      </c>
      <c r="E16" s="57"/>
      <c r="F16" s="37"/>
    </row>
    <row r="17" spans="1:6" x14ac:dyDescent="0.3">
      <c r="A17" s="36"/>
      <c r="B17" s="19">
        <v>46235</v>
      </c>
      <c r="C17" s="22">
        <f>C16+2.08-(D17)</f>
        <v>14.56</v>
      </c>
      <c r="D17" s="20">
        <v>0</v>
      </c>
      <c r="E17" s="57"/>
      <c r="F17" s="37"/>
    </row>
    <row r="18" spans="1:6" x14ac:dyDescent="0.3">
      <c r="A18" s="36"/>
      <c r="B18" s="19" t="s">
        <v>33</v>
      </c>
      <c r="C18" s="22">
        <f>C17-D18+(2.08+0.04)</f>
        <v>16.68</v>
      </c>
      <c r="D18" s="20">
        <v>0</v>
      </c>
      <c r="E18" s="57"/>
      <c r="F18" s="37"/>
    </row>
    <row r="19" spans="1:6" x14ac:dyDescent="0.3">
      <c r="A19" s="36"/>
      <c r="B19" s="19">
        <v>46296</v>
      </c>
      <c r="C19" s="22">
        <f>C18-D19</f>
        <v>16.68</v>
      </c>
      <c r="D19" s="20">
        <v>0</v>
      </c>
      <c r="E19" s="57"/>
      <c r="F19" s="37"/>
    </row>
    <row r="20" spans="1:6" x14ac:dyDescent="0.3">
      <c r="A20" s="36"/>
      <c r="B20" s="19">
        <v>46327</v>
      </c>
      <c r="C20" s="22">
        <f>C19-D20</f>
        <v>16.68</v>
      </c>
      <c r="D20" s="20">
        <v>0</v>
      </c>
      <c r="E20" s="57"/>
      <c r="F20" s="37"/>
    </row>
    <row r="21" spans="1:6" x14ac:dyDescent="0.3">
      <c r="A21" s="36"/>
      <c r="B21" s="19">
        <v>46357</v>
      </c>
      <c r="C21" s="22">
        <f>C20-D21</f>
        <v>16.68</v>
      </c>
      <c r="D21" s="20">
        <v>0</v>
      </c>
      <c r="E21" s="57"/>
      <c r="F21" s="37"/>
    </row>
    <row r="22" spans="1:6" x14ac:dyDescent="0.3">
      <c r="A22" s="36"/>
      <c r="B22" s="4"/>
      <c r="C22" s="4"/>
      <c r="D22" s="4"/>
      <c r="E22" s="4"/>
      <c r="F22" s="37"/>
    </row>
    <row r="23" spans="1:6" x14ac:dyDescent="0.3">
      <c r="A23" s="36"/>
      <c r="B23" s="10" t="s">
        <v>10</v>
      </c>
      <c r="C23" s="4"/>
      <c r="D23" s="4"/>
      <c r="E23" s="4"/>
      <c r="F23" s="37"/>
    </row>
    <row r="24" spans="1:6" x14ac:dyDescent="0.3">
      <c r="A24" s="36"/>
      <c r="B24" s="17" t="s">
        <v>19</v>
      </c>
      <c r="C24" s="4"/>
      <c r="D24" s="4"/>
      <c r="E24" s="4"/>
      <c r="F24" s="37"/>
    </row>
    <row r="25" spans="1:6" x14ac:dyDescent="0.3">
      <c r="A25" s="36"/>
      <c r="B25" s="8" t="s">
        <v>36</v>
      </c>
      <c r="C25" s="4"/>
      <c r="D25" s="4"/>
      <c r="E25" s="4"/>
      <c r="F25" s="37"/>
    </row>
    <row r="26" spans="1:6" x14ac:dyDescent="0.3">
      <c r="A26" s="36"/>
      <c r="B26" s="10" t="s">
        <v>35</v>
      </c>
      <c r="C26" s="4"/>
      <c r="D26" s="4"/>
      <c r="E26" s="4"/>
      <c r="F26" s="37"/>
    </row>
    <row r="27" spans="1:6" x14ac:dyDescent="0.3">
      <c r="A27" s="36"/>
      <c r="B27" s="10"/>
      <c r="C27" s="4"/>
      <c r="D27" s="4"/>
      <c r="E27" s="4"/>
      <c r="F27" s="37"/>
    </row>
    <row r="28" spans="1:6" x14ac:dyDescent="0.3">
      <c r="A28" s="36"/>
      <c r="B28" s="16" t="s">
        <v>12</v>
      </c>
      <c r="C28" s="4"/>
      <c r="D28" s="4"/>
      <c r="E28" s="4"/>
      <c r="F28" s="37"/>
    </row>
    <row r="29" spans="1:6" ht="15" thickBot="1" x14ac:dyDescent="0.35">
      <c r="A29" s="38"/>
      <c r="B29" s="39"/>
      <c r="C29" s="39"/>
      <c r="D29" s="39"/>
      <c r="E29" s="39"/>
      <c r="F29" s="40"/>
    </row>
  </sheetData>
  <sheetProtection algorithmName="SHA-512" hashValue="Qk/xggDagA8E5ZV3tp2q4KsBninbesj88f1zWkuhZQsQKrS8KXD1g5zRHn+XvGs6zFNuiCXBBdz4lrhBqfo1fw==" saltValue="htW4qNIhsLYPUKI/AbBJww==" spinCount="100000" sheet="1" selectLockedCells="1"/>
  <conditionalFormatting sqref="C10:C21">
    <cfRule type="cellIs" dxfId="7" priority="1" operator="lessThan">
      <formula>0</formula>
    </cfRule>
  </conditionalFormatting>
  <dataValidations xWindow="585" yWindow="373" count="2">
    <dataValidation allowBlank="1" showErrorMessage="1" prompt="Ferie fra miniferieåret (samt overført ferie fra ferieåret 2019/2020) overføres automatisk til afholdelse efter den nye ferielov. Er du i tvivl om din ferie status, kan du kigge på www.pds.aau.dk. " sqref="B6:B7" xr:uid="{00000000-0002-0000-0500-000000000000}"/>
    <dataValidation allowBlank="1" showInputMessage="1" showErrorMessage="1" prompt="Ferie fra miniferieåret (samt overført ferie fra ferieåret 2019/2020) overføres automatisk til afholdelse efter den nye ferielov. Er du i tvivl om din ferie status, kan du kigge på www.pds.aau.dk. " sqref="C7" xr:uid="{00000000-0002-0000-0500-000001000000}"/>
  </dataValidations>
  <hyperlinks>
    <hyperlink ref="B28" r:id="rId1" xr:uid="{492BCFFD-7BC8-45B7-AA23-1A5C2058470B}"/>
  </hyperlinks>
  <pageMargins left="0.7" right="0.7" top="0.75" bottom="0.75" header="0.3" footer="0.3"/>
  <pageSetup paperSize="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Ark7"/>
  <dimension ref="A1:F29"/>
  <sheetViews>
    <sheetView workbookViewId="0">
      <selection activeCell="C6" sqref="C6"/>
    </sheetView>
  </sheetViews>
  <sheetFormatPr defaultRowHeight="14.4" x14ac:dyDescent="0.3"/>
  <cols>
    <col min="2" max="2" width="28.44140625" customWidth="1"/>
    <col min="3" max="3" width="22" customWidth="1"/>
    <col min="4" max="4" width="20.6640625" customWidth="1"/>
    <col min="5" max="5" width="20" customWidth="1"/>
    <col min="6" max="6" width="22.44140625" customWidth="1"/>
  </cols>
  <sheetData>
    <row r="1" spans="1:6" x14ac:dyDescent="0.3">
      <c r="A1" s="33"/>
      <c r="B1" s="34"/>
      <c r="C1" s="34"/>
      <c r="D1" s="34"/>
      <c r="E1" s="34"/>
      <c r="F1" s="35"/>
    </row>
    <row r="2" spans="1:6" ht="23.4" x14ac:dyDescent="0.45">
      <c r="A2" s="36"/>
      <c r="B2" s="12" t="s">
        <v>20</v>
      </c>
      <c r="C2" s="13"/>
      <c r="D2" s="4"/>
      <c r="E2" s="4"/>
      <c r="F2" s="37"/>
    </row>
    <row r="3" spans="1:6" x14ac:dyDescent="0.3">
      <c r="A3" s="36"/>
      <c r="B3" s="13" t="s">
        <v>30</v>
      </c>
      <c r="C3" s="13"/>
      <c r="D3" s="4"/>
      <c r="E3" s="4"/>
      <c r="F3" s="37"/>
    </row>
    <row r="4" spans="1:6" x14ac:dyDescent="0.3">
      <c r="A4" s="36"/>
      <c r="B4" s="13" t="s">
        <v>31</v>
      </c>
      <c r="C4" s="13"/>
      <c r="D4" s="4"/>
      <c r="E4" s="4"/>
      <c r="F4" s="37"/>
    </row>
    <row r="5" spans="1:6" ht="15" thickBot="1" x14ac:dyDescent="0.35">
      <c r="A5" s="36"/>
      <c r="B5" s="4"/>
      <c r="C5" s="4"/>
      <c r="D5" s="4"/>
      <c r="E5" s="4"/>
      <c r="F5" s="37"/>
    </row>
    <row r="6" spans="1:6" ht="29.4" thickBot="1" x14ac:dyDescent="0.35">
      <c r="A6" s="36"/>
      <c r="B6" s="29" t="s">
        <v>7</v>
      </c>
      <c r="C6" s="30"/>
      <c r="D6" s="4"/>
      <c r="E6" s="4"/>
      <c r="F6" s="37"/>
    </row>
    <row r="7" spans="1:6" x14ac:dyDescent="0.3">
      <c r="A7" s="36"/>
      <c r="B7" s="15"/>
      <c r="C7" s="5"/>
      <c r="D7" s="4"/>
      <c r="E7" s="4"/>
      <c r="F7" s="37"/>
    </row>
    <row r="8" spans="1:6" x14ac:dyDescent="0.3">
      <c r="A8" s="36"/>
      <c r="B8" s="4"/>
      <c r="C8" s="7"/>
      <c r="D8" s="4"/>
      <c r="E8" s="4"/>
      <c r="F8" s="37"/>
    </row>
    <row r="9" spans="1:6" ht="28.8" x14ac:dyDescent="0.3">
      <c r="A9" s="36"/>
      <c r="B9" s="18" t="s">
        <v>0</v>
      </c>
      <c r="C9" s="51" t="s">
        <v>4</v>
      </c>
      <c r="D9" s="21" t="s">
        <v>6</v>
      </c>
      <c r="E9" s="52" t="s">
        <v>17</v>
      </c>
      <c r="F9" s="37"/>
    </row>
    <row r="10" spans="1:6" x14ac:dyDescent="0.3">
      <c r="A10" s="36"/>
      <c r="B10" s="19">
        <v>46054</v>
      </c>
      <c r="C10" s="22">
        <f>C6-(D10)</f>
        <v>0</v>
      </c>
      <c r="D10" s="20">
        <v>0</v>
      </c>
      <c r="E10" s="57"/>
      <c r="F10" s="37"/>
    </row>
    <row r="11" spans="1:6" x14ac:dyDescent="0.3">
      <c r="A11" s="36"/>
      <c r="B11" s="19">
        <v>46082</v>
      </c>
      <c r="C11" s="22">
        <f t="shared" ref="C11:C15" si="0">C10+2.08-(D11)</f>
        <v>2.08</v>
      </c>
      <c r="D11" s="20">
        <v>0</v>
      </c>
      <c r="E11" s="57"/>
      <c r="F11" s="37"/>
    </row>
    <row r="12" spans="1:6" x14ac:dyDescent="0.3">
      <c r="A12" s="36"/>
      <c r="B12" s="19">
        <v>46113</v>
      </c>
      <c r="C12" s="22">
        <f t="shared" si="0"/>
        <v>4.16</v>
      </c>
      <c r="D12" s="20">
        <v>0</v>
      </c>
      <c r="E12" s="57"/>
      <c r="F12" s="37"/>
    </row>
    <row r="13" spans="1:6" x14ac:dyDescent="0.3">
      <c r="A13" s="36"/>
      <c r="B13" s="19">
        <v>46143</v>
      </c>
      <c r="C13" s="22">
        <f t="shared" si="0"/>
        <v>6.24</v>
      </c>
      <c r="D13" s="20">
        <v>0</v>
      </c>
      <c r="E13" s="57"/>
      <c r="F13" s="37"/>
    </row>
    <row r="14" spans="1:6" x14ac:dyDescent="0.3">
      <c r="A14" s="36"/>
      <c r="B14" s="19">
        <v>46174</v>
      </c>
      <c r="C14" s="22">
        <f t="shared" si="0"/>
        <v>8.32</v>
      </c>
      <c r="D14" s="20">
        <v>0</v>
      </c>
      <c r="E14" s="57"/>
      <c r="F14" s="37"/>
    </row>
    <row r="15" spans="1:6" x14ac:dyDescent="0.3">
      <c r="A15" s="36"/>
      <c r="B15" s="19">
        <v>46204</v>
      </c>
      <c r="C15" s="22">
        <f t="shared" si="0"/>
        <v>10.4</v>
      </c>
      <c r="D15" s="20">
        <v>0</v>
      </c>
      <c r="E15" s="57"/>
      <c r="F15" s="37"/>
    </row>
    <row r="16" spans="1:6" x14ac:dyDescent="0.3">
      <c r="A16" s="36"/>
      <c r="B16" s="19">
        <v>46235</v>
      </c>
      <c r="C16" s="22">
        <f>C15+2.08-(D16)</f>
        <v>12.48</v>
      </c>
      <c r="D16" s="20">
        <v>0</v>
      </c>
      <c r="E16" s="57"/>
      <c r="F16" s="37"/>
    </row>
    <row r="17" spans="1:6" x14ac:dyDescent="0.3">
      <c r="A17" s="36"/>
      <c r="B17" s="19" t="s">
        <v>33</v>
      </c>
      <c r="C17" s="22">
        <f>C16-D17+(2.08+0.04)</f>
        <v>14.600000000000001</v>
      </c>
      <c r="D17" s="20">
        <v>0</v>
      </c>
      <c r="E17" s="57"/>
      <c r="F17" s="37"/>
    </row>
    <row r="18" spans="1:6" x14ac:dyDescent="0.3">
      <c r="A18" s="36"/>
      <c r="B18" s="19">
        <v>46296</v>
      </c>
      <c r="C18" s="22">
        <f>C17-D18</f>
        <v>14.600000000000001</v>
      </c>
      <c r="D18" s="20">
        <v>0</v>
      </c>
      <c r="E18" s="57"/>
      <c r="F18" s="37"/>
    </row>
    <row r="19" spans="1:6" x14ac:dyDescent="0.3">
      <c r="A19" s="36"/>
      <c r="B19" s="19">
        <v>46327</v>
      </c>
      <c r="C19" s="22">
        <f>C18-D19</f>
        <v>14.600000000000001</v>
      </c>
      <c r="D19" s="20">
        <v>0</v>
      </c>
      <c r="E19" s="57"/>
      <c r="F19" s="37"/>
    </row>
    <row r="20" spans="1:6" x14ac:dyDescent="0.3">
      <c r="A20" s="36"/>
      <c r="B20" s="19">
        <v>46357</v>
      </c>
      <c r="C20" s="22">
        <f>C19-D20</f>
        <v>14.600000000000001</v>
      </c>
      <c r="D20" s="20">
        <v>0</v>
      </c>
      <c r="E20" s="57"/>
      <c r="F20" s="37"/>
    </row>
    <row r="21" spans="1:6" x14ac:dyDescent="0.3">
      <c r="A21" s="36"/>
      <c r="B21" s="4"/>
      <c r="C21" s="4"/>
      <c r="D21" s="4"/>
      <c r="E21" s="4"/>
      <c r="F21" s="37"/>
    </row>
    <row r="22" spans="1:6" x14ac:dyDescent="0.3">
      <c r="A22" s="36"/>
      <c r="B22" s="4"/>
      <c r="C22" s="4"/>
      <c r="D22" s="4"/>
      <c r="E22" s="4"/>
      <c r="F22" s="37"/>
    </row>
    <row r="23" spans="1:6" x14ac:dyDescent="0.3">
      <c r="A23" s="36"/>
      <c r="B23" s="10" t="s">
        <v>10</v>
      </c>
      <c r="C23" s="4"/>
      <c r="D23" s="4"/>
      <c r="E23" s="4"/>
      <c r="F23" s="37"/>
    </row>
    <row r="24" spans="1:6" x14ac:dyDescent="0.3">
      <c r="A24" s="36"/>
      <c r="B24" s="17" t="s">
        <v>19</v>
      </c>
      <c r="C24" s="4"/>
      <c r="D24" s="4"/>
      <c r="E24" s="4"/>
      <c r="F24" s="37"/>
    </row>
    <row r="25" spans="1:6" x14ac:dyDescent="0.3">
      <c r="A25" s="36"/>
      <c r="B25" s="8" t="s">
        <v>36</v>
      </c>
      <c r="C25" s="4"/>
      <c r="D25" s="4"/>
      <c r="E25" s="4"/>
      <c r="F25" s="37"/>
    </row>
    <row r="26" spans="1:6" x14ac:dyDescent="0.3">
      <c r="A26" s="36"/>
      <c r="B26" s="10" t="s">
        <v>35</v>
      </c>
      <c r="C26" s="4"/>
      <c r="D26" s="4"/>
      <c r="E26" s="4"/>
      <c r="F26" s="37"/>
    </row>
    <row r="27" spans="1:6" x14ac:dyDescent="0.3">
      <c r="A27" s="36"/>
      <c r="B27" s="10"/>
      <c r="C27" s="4"/>
      <c r="D27" s="4"/>
      <c r="E27" s="4"/>
      <c r="F27" s="37"/>
    </row>
    <row r="28" spans="1:6" x14ac:dyDescent="0.3">
      <c r="A28" s="36"/>
      <c r="B28" s="16" t="s">
        <v>12</v>
      </c>
      <c r="C28" s="4"/>
      <c r="D28" s="4"/>
      <c r="E28" s="4"/>
      <c r="F28" s="37"/>
    </row>
    <row r="29" spans="1:6" ht="15" thickBot="1" x14ac:dyDescent="0.35">
      <c r="A29" s="38"/>
      <c r="B29" s="39"/>
      <c r="C29" s="39"/>
      <c r="D29" s="39"/>
      <c r="E29" s="39"/>
      <c r="F29" s="40"/>
    </row>
  </sheetData>
  <sheetProtection algorithmName="SHA-512" hashValue="VFLE3fXWBRYvJlhesl0fXSW1B08h+mVf6SzvxBQFgeF7mwVH1G1PXprZBITdmxOJOb6ZK+/dWcw99/uJXuEB7g==" saltValue="fbd0f2gTzOiHIsg2I2QEJQ==" spinCount="100000" sheet="1" selectLockedCells="1"/>
  <conditionalFormatting sqref="C10:C20">
    <cfRule type="cellIs" dxfId="6" priority="1" operator="lessThan">
      <formula>0</formula>
    </cfRule>
  </conditionalFormatting>
  <dataValidations xWindow="596" yWindow="303" count="2">
    <dataValidation allowBlank="1" showInputMessage="1" showErrorMessage="1" prompt="Ferie fra miniferieåret (samt overført ferie fra ferieåret 2019/2020) overføres automatisk til afholdelse efter den nye ferielov. Er du i tvivl om din ferie status, kan du kigge på www.pds.aau.dk. " sqref="C7" xr:uid="{00000000-0002-0000-0600-000000000000}"/>
    <dataValidation allowBlank="1" showErrorMessage="1" prompt="Ferie fra miniferieåret (samt overført ferie fra ferieåret 2019/2020) overføres automatisk til afholdelse efter den nye ferielov. Er du i tvivl om din ferie status, kan du kigge på www.pds.aau.dk. " sqref="B6:B7" xr:uid="{00000000-0002-0000-0600-000001000000}"/>
  </dataValidations>
  <hyperlinks>
    <hyperlink ref="B28" r:id="rId1" xr:uid="{0FC30457-1E40-456B-8D99-99D40C6118AE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Ark8"/>
  <dimension ref="A1:F27"/>
  <sheetViews>
    <sheetView workbookViewId="0">
      <selection activeCell="C6" sqref="C6"/>
    </sheetView>
  </sheetViews>
  <sheetFormatPr defaultRowHeight="14.4" x14ac:dyDescent="0.3"/>
  <cols>
    <col min="2" max="2" width="28.44140625" customWidth="1"/>
    <col min="3" max="3" width="22" customWidth="1"/>
    <col min="4" max="4" width="20.6640625" customWidth="1"/>
    <col min="5" max="5" width="22.6640625" customWidth="1"/>
    <col min="6" max="6" width="22.44140625" customWidth="1"/>
    <col min="7" max="7" width="25.109375" customWidth="1"/>
    <col min="9" max="9" width="24.33203125" customWidth="1"/>
  </cols>
  <sheetData>
    <row r="1" spans="1:6" x14ac:dyDescent="0.3">
      <c r="A1" s="33"/>
      <c r="B1" s="34"/>
      <c r="C1" s="34"/>
      <c r="D1" s="34"/>
      <c r="E1" s="34"/>
      <c r="F1" s="35"/>
    </row>
    <row r="2" spans="1:6" ht="23.4" x14ac:dyDescent="0.45">
      <c r="A2" s="36"/>
      <c r="B2" s="12" t="s">
        <v>20</v>
      </c>
      <c r="C2" s="13"/>
      <c r="D2" s="4"/>
      <c r="E2" s="4"/>
      <c r="F2" s="37"/>
    </row>
    <row r="3" spans="1:6" x14ac:dyDescent="0.3">
      <c r="A3" s="36"/>
      <c r="B3" s="13" t="s">
        <v>30</v>
      </c>
      <c r="C3" s="13"/>
      <c r="D3" s="4"/>
      <c r="E3" s="4"/>
      <c r="F3" s="37"/>
    </row>
    <row r="4" spans="1:6" x14ac:dyDescent="0.3">
      <c r="A4" s="36"/>
      <c r="B4" s="13" t="s">
        <v>31</v>
      </c>
      <c r="C4" s="13"/>
      <c r="D4" s="4"/>
      <c r="E4" s="4"/>
      <c r="F4" s="37"/>
    </row>
    <row r="5" spans="1:6" ht="15" thickBot="1" x14ac:dyDescent="0.35">
      <c r="A5" s="36"/>
      <c r="B5" s="4"/>
      <c r="C5" s="4"/>
      <c r="D5" s="4"/>
      <c r="E5" s="4"/>
      <c r="F5" s="37"/>
    </row>
    <row r="6" spans="1:6" ht="29.4" thickBot="1" x14ac:dyDescent="0.35">
      <c r="A6" s="36"/>
      <c r="B6" s="29" t="s">
        <v>7</v>
      </c>
      <c r="C6" s="30"/>
      <c r="D6" s="4"/>
      <c r="E6" s="4"/>
      <c r="F6" s="37"/>
    </row>
    <row r="7" spans="1:6" x14ac:dyDescent="0.3">
      <c r="A7" s="36"/>
      <c r="B7" s="15"/>
      <c r="C7" s="5"/>
      <c r="D7" s="4"/>
      <c r="E7" s="4"/>
      <c r="F7" s="37"/>
    </row>
    <row r="8" spans="1:6" x14ac:dyDescent="0.3">
      <c r="A8" s="36"/>
      <c r="B8" s="4"/>
      <c r="C8" s="7"/>
      <c r="D8" s="4"/>
      <c r="E8" s="4"/>
      <c r="F8" s="37"/>
    </row>
    <row r="9" spans="1:6" ht="28.8" x14ac:dyDescent="0.3">
      <c r="A9" s="36"/>
      <c r="B9" s="18" t="s">
        <v>0</v>
      </c>
      <c r="C9" s="51" t="s">
        <v>4</v>
      </c>
      <c r="D9" s="21" t="s">
        <v>6</v>
      </c>
      <c r="E9" s="52" t="s">
        <v>17</v>
      </c>
      <c r="F9" s="37"/>
    </row>
    <row r="10" spans="1:6" x14ac:dyDescent="0.3">
      <c r="A10" s="36"/>
      <c r="B10" s="19">
        <v>46082</v>
      </c>
      <c r="C10" s="22">
        <f>C6-(D10)</f>
        <v>0</v>
      </c>
      <c r="D10" s="20">
        <v>0</v>
      </c>
      <c r="E10" s="57"/>
      <c r="F10" s="37"/>
    </row>
    <row r="11" spans="1:6" x14ac:dyDescent="0.3">
      <c r="A11" s="36"/>
      <c r="B11" s="19">
        <v>46113</v>
      </c>
      <c r="C11" s="22">
        <f t="shared" ref="C11:C14" si="0">C10+2.08-(D11)</f>
        <v>2.08</v>
      </c>
      <c r="D11" s="20">
        <v>0</v>
      </c>
      <c r="E11" s="57"/>
      <c r="F11" s="37"/>
    </row>
    <row r="12" spans="1:6" x14ac:dyDescent="0.3">
      <c r="A12" s="36"/>
      <c r="B12" s="19">
        <v>46143</v>
      </c>
      <c r="C12" s="22">
        <f t="shared" si="0"/>
        <v>4.16</v>
      </c>
      <c r="D12" s="20">
        <v>0</v>
      </c>
      <c r="E12" s="57"/>
      <c r="F12" s="37"/>
    </row>
    <row r="13" spans="1:6" x14ac:dyDescent="0.3">
      <c r="A13" s="36"/>
      <c r="B13" s="19">
        <v>46174</v>
      </c>
      <c r="C13" s="22">
        <f t="shared" si="0"/>
        <v>6.24</v>
      </c>
      <c r="D13" s="20">
        <v>0</v>
      </c>
      <c r="E13" s="57"/>
      <c r="F13" s="37"/>
    </row>
    <row r="14" spans="1:6" x14ac:dyDescent="0.3">
      <c r="A14" s="36"/>
      <c r="B14" s="19">
        <v>46204</v>
      </c>
      <c r="C14" s="22">
        <f t="shared" si="0"/>
        <v>8.32</v>
      </c>
      <c r="D14" s="20">
        <v>0</v>
      </c>
      <c r="E14" s="57"/>
      <c r="F14" s="37"/>
    </row>
    <row r="15" spans="1:6" x14ac:dyDescent="0.3">
      <c r="A15" s="36"/>
      <c r="B15" s="19">
        <v>46235</v>
      </c>
      <c r="C15" s="22">
        <f>C14+2.08-(D15)</f>
        <v>10.4</v>
      </c>
      <c r="D15" s="20">
        <v>0</v>
      </c>
      <c r="E15" s="57"/>
      <c r="F15" s="37"/>
    </row>
    <row r="16" spans="1:6" x14ac:dyDescent="0.3">
      <c r="A16" s="36"/>
      <c r="B16" s="19" t="s">
        <v>33</v>
      </c>
      <c r="C16" s="22">
        <f>C15-D16+(2.08+0.04)</f>
        <v>12.52</v>
      </c>
      <c r="D16" s="20">
        <v>0</v>
      </c>
      <c r="E16" s="57"/>
      <c r="F16" s="37"/>
    </row>
    <row r="17" spans="1:6" x14ac:dyDescent="0.3">
      <c r="A17" s="36"/>
      <c r="B17" s="19">
        <v>46296</v>
      </c>
      <c r="C17" s="22">
        <f>C16-D17</f>
        <v>12.52</v>
      </c>
      <c r="D17" s="20">
        <v>0</v>
      </c>
      <c r="E17" s="57"/>
      <c r="F17" s="37"/>
    </row>
    <row r="18" spans="1:6" x14ac:dyDescent="0.3">
      <c r="A18" s="36"/>
      <c r="B18" s="19">
        <v>46327</v>
      </c>
      <c r="C18" s="22">
        <f>C17-D18</f>
        <v>12.52</v>
      </c>
      <c r="D18" s="20">
        <v>0</v>
      </c>
      <c r="E18" s="57"/>
      <c r="F18" s="37"/>
    </row>
    <row r="19" spans="1:6" x14ac:dyDescent="0.3">
      <c r="A19" s="36"/>
      <c r="B19" s="19">
        <v>46357</v>
      </c>
      <c r="C19" s="22">
        <f>C18-D19</f>
        <v>12.52</v>
      </c>
      <c r="D19" s="20">
        <v>0</v>
      </c>
      <c r="E19" s="57"/>
      <c r="F19" s="37"/>
    </row>
    <row r="20" spans="1:6" x14ac:dyDescent="0.3">
      <c r="A20" s="36"/>
      <c r="B20" s="4"/>
      <c r="C20" s="4"/>
      <c r="D20" s="4"/>
      <c r="E20" s="4"/>
      <c r="F20" s="37"/>
    </row>
    <row r="21" spans="1:6" x14ac:dyDescent="0.3">
      <c r="A21" s="36"/>
      <c r="B21" s="10" t="s">
        <v>10</v>
      </c>
      <c r="C21" s="4"/>
      <c r="D21" s="4"/>
      <c r="E21" s="4"/>
      <c r="F21" s="37"/>
    </row>
    <row r="22" spans="1:6" x14ac:dyDescent="0.3">
      <c r="A22" s="36"/>
      <c r="B22" s="17" t="s">
        <v>19</v>
      </c>
      <c r="C22" s="4"/>
      <c r="D22" s="4"/>
      <c r="E22" s="4"/>
      <c r="F22" s="37"/>
    </row>
    <row r="23" spans="1:6" x14ac:dyDescent="0.3">
      <c r="A23" s="36"/>
      <c r="B23" s="8" t="s">
        <v>36</v>
      </c>
      <c r="C23" s="4"/>
      <c r="D23" s="4"/>
      <c r="E23" s="4"/>
      <c r="F23" s="37"/>
    </row>
    <row r="24" spans="1:6" x14ac:dyDescent="0.3">
      <c r="A24" s="36"/>
      <c r="B24" s="10" t="s">
        <v>35</v>
      </c>
      <c r="C24" s="4"/>
      <c r="D24" s="4"/>
      <c r="E24" s="4"/>
      <c r="F24" s="37"/>
    </row>
    <row r="25" spans="1:6" x14ac:dyDescent="0.3">
      <c r="A25" s="36"/>
      <c r="B25" s="10"/>
      <c r="C25" s="4"/>
      <c r="D25" s="4"/>
      <c r="E25" s="4"/>
      <c r="F25" s="37"/>
    </row>
    <row r="26" spans="1:6" x14ac:dyDescent="0.3">
      <c r="A26" s="36"/>
      <c r="B26" s="16" t="s">
        <v>12</v>
      </c>
      <c r="C26" s="4"/>
      <c r="D26" s="4"/>
      <c r="E26" s="4"/>
      <c r="F26" s="37"/>
    </row>
    <row r="27" spans="1:6" ht="15" thickBot="1" x14ac:dyDescent="0.35">
      <c r="A27" s="38"/>
      <c r="B27" s="39"/>
      <c r="C27" s="39"/>
      <c r="D27" s="39"/>
      <c r="E27" s="39"/>
      <c r="F27" s="40"/>
    </row>
  </sheetData>
  <sheetProtection algorithmName="SHA-512" hashValue="yiPVPw9MAdX6r7xcLpzavR5CSfZzIzVTflSmf5Om6pzMj7j12cvu45sDQiLGJFMY2+/yoh4mvkV6+S+N87wWIQ==" saltValue="0vkYlb5w5i2Hag6J4O4ULg==" spinCount="100000" sheet="1" selectLockedCells="1"/>
  <conditionalFormatting sqref="C10:C19">
    <cfRule type="cellIs" dxfId="5" priority="1" operator="lessThan">
      <formula>0</formula>
    </cfRule>
  </conditionalFormatting>
  <dataValidations xWindow="599" yWindow="352" count="2">
    <dataValidation allowBlank="1" showErrorMessage="1" prompt="Ferie fra miniferieåret (samt overført ferie fra ferieåret 2019/2020) overføres automatisk til afholdelse efter den nye ferielov. Er du i tvivl om din ferie status, kan du kigge på www.pds.aau.dk. " sqref="B6:B7" xr:uid="{00000000-0002-0000-0700-000000000000}"/>
    <dataValidation allowBlank="1" showInputMessage="1" showErrorMessage="1" prompt="Ferie fra miniferieåret (samt overført ferie fra ferieåret 2019/2020) overføres automatisk til afholdelse efter den nye ferielov. Er du i tvivl om din ferie status, kan du kigge på www.pds.aau.dk. " sqref="C7" xr:uid="{00000000-0002-0000-0700-000001000000}"/>
  </dataValidations>
  <hyperlinks>
    <hyperlink ref="B26" r:id="rId1" xr:uid="{D8CED4EB-3833-465E-A74F-32CEC33510F5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Ark9"/>
  <dimension ref="A1:F26"/>
  <sheetViews>
    <sheetView workbookViewId="0">
      <selection activeCell="C6" sqref="C6"/>
    </sheetView>
  </sheetViews>
  <sheetFormatPr defaultRowHeight="14.4" x14ac:dyDescent="0.3"/>
  <cols>
    <col min="2" max="2" width="28.44140625" customWidth="1"/>
    <col min="3" max="3" width="22" customWidth="1"/>
    <col min="4" max="4" width="20.6640625" customWidth="1"/>
    <col min="5" max="5" width="18.88671875" customWidth="1"/>
    <col min="6" max="6" width="28.88671875" customWidth="1"/>
    <col min="7" max="7" width="25.109375" customWidth="1"/>
    <col min="9" max="9" width="24.33203125" customWidth="1"/>
  </cols>
  <sheetData>
    <row r="1" spans="1:6" x14ac:dyDescent="0.3">
      <c r="A1" s="33"/>
      <c r="B1" s="34"/>
      <c r="C1" s="34"/>
      <c r="D1" s="34"/>
      <c r="E1" s="34"/>
      <c r="F1" s="35"/>
    </row>
    <row r="2" spans="1:6" ht="23.4" x14ac:dyDescent="0.45">
      <c r="A2" s="36"/>
      <c r="B2" s="12" t="s">
        <v>20</v>
      </c>
      <c r="C2" s="13"/>
      <c r="D2" s="4"/>
      <c r="E2" s="4"/>
      <c r="F2" s="37"/>
    </row>
    <row r="3" spans="1:6" x14ac:dyDescent="0.3">
      <c r="A3" s="36"/>
      <c r="B3" s="13" t="s">
        <v>30</v>
      </c>
      <c r="C3" s="13"/>
      <c r="D3" s="4"/>
      <c r="E3" s="4"/>
      <c r="F3" s="37"/>
    </row>
    <row r="4" spans="1:6" x14ac:dyDescent="0.3">
      <c r="A4" s="36"/>
      <c r="B4" s="13" t="s">
        <v>31</v>
      </c>
      <c r="C4" s="13"/>
      <c r="D4" s="4"/>
      <c r="E4" s="4"/>
      <c r="F4" s="37"/>
    </row>
    <row r="5" spans="1:6" ht="15" thickBot="1" x14ac:dyDescent="0.35">
      <c r="A5" s="36"/>
      <c r="B5" s="4"/>
      <c r="C5" s="4"/>
      <c r="D5" s="4"/>
      <c r="E5" s="4"/>
      <c r="F5" s="37"/>
    </row>
    <row r="6" spans="1:6" ht="29.4" thickBot="1" x14ac:dyDescent="0.35">
      <c r="A6" s="36"/>
      <c r="B6" s="29" t="s">
        <v>7</v>
      </c>
      <c r="C6" s="30"/>
      <c r="D6" s="4"/>
      <c r="E6" s="4"/>
      <c r="F6" s="37"/>
    </row>
    <row r="7" spans="1:6" x14ac:dyDescent="0.3">
      <c r="A7" s="36"/>
      <c r="B7" s="15"/>
      <c r="C7" s="5"/>
      <c r="D7" s="4"/>
      <c r="E7" s="4"/>
      <c r="F7" s="37"/>
    </row>
    <row r="8" spans="1:6" x14ac:dyDescent="0.3">
      <c r="A8" s="36"/>
      <c r="B8" s="4"/>
      <c r="C8" s="7"/>
      <c r="D8" s="4"/>
      <c r="E8" s="4"/>
      <c r="F8" s="37"/>
    </row>
    <row r="9" spans="1:6" ht="28.8" x14ac:dyDescent="0.3">
      <c r="A9" s="36"/>
      <c r="B9" s="18" t="s">
        <v>0</v>
      </c>
      <c r="C9" s="51" t="s">
        <v>11</v>
      </c>
      <c r="D9" s="21" t="s">
        <v>6</v>
      </c>
      <c r="E9" s="52" t="s">
        <v>17</v>
      </c>
      <c r="F9" s="37"/>
    </row>
    <row r="10" spans="1:6" x14ac:dyDescent="0.3">
      <c r="A10" s="36"/>
      <c r="B10" s="19">
        <v>46113</v>
      </c>
      <c r="C10" s="22">
        <f>C6-(D10)</f>
        <v>0</v>
      </c>
      <c r="D10" s="20">
        <v>0</v>
      </c>
      <c r="E10" s="57"/>
      <c r="F10" s="37"/>
    </row>
    <row r="11" spans="1:6" x14ac:dyDescent="0.3">
      <c r="A11" s="36"/>
      <c r="B11" s="19">
        <v>46143</v>
      </c>
      <c r="C11" s="22">
        <f t="shared" ref="C11:C13" si="0">C10+2.08-(D11)</f>
        <v>2.08</v>
      </c>
      <c r="D11" s="20">
        <v>0</v>
      </c>
      <c r="E11" s="57"/>
      <c r="F11" s="37"/>
    </row>
    <row r="12" spans="1:6" x14ac:dyDescent="0.3">
      <c r="A12" s="36"/>
      <c r="B12" s="19">
        <v>46174</v>
      </c>
      <c r="C12" s="22">
        <f t="shared" si="0"/>
        <v>4.16</v>
      </c>
      <c r="D12" s="20">
        <v>0</v>
      </c>
      <c r="E12" s="57"/>
      <c r="F12" s="37"/>
    </row>
    <row r="13" spans="1:6" x14ac:dyDescent="0.3">
      <c r="A13" s="36"/>
      <c r="B13" s="19">
        <v>46204</v>
      </c>
      <c r="C13" s="22">
        <f t="shared" si="0"/>
        <v>6.24</v>
      </c>
      <c r="D13" s="20">
        <v>0</v>
      </c>
      <c r="E13" s="57"/>
      <c r="F13" s="37"/>
    </row>
    <row r="14" spans="1:6" x14ac:dyDescent="0.3">
      <c r="A14" s="36"/>
      <c r="B14" s="19">
        <v>46235</v>
      </c>
      <c r="C14" s="22">
        <f>C13+2.08-(D14)</f>
        <v>8.32</v>
      </c>
      <c r="D14" s="20">
        <v>0</v>
      </c>
      <c r="E14" s="57"/>
      <c r="F14" s="37"/>
    </row>
    <row r="15" spans="1:6" x14ac:dyDescent="0.3">
      <c r="A15" s="36"/>
      <c r="B15" s="19" t="s">
        <v>33</v>
      </c>
      <c r="C15" s="22">
        <f>C14-D15+(2.08+0.04)</f>
        <v>10.440000000000001</v>
      </c>
      <c r="D15" s="20">
        <v>0</v>
      </c>
      <c r="E15" s="57"/>
      <c r="F15" s="37"/>
    </row>
    <row r="16" spans="1:6" x14ac:dyDescent="0.3">
      <c r="A16" s="36"/>
      <c r="B16" s="19">
        <v>46296</v>
      </c>
      <c r="C16" s="22">
        <f>C15-D16</f>
        <v>10.440000000000001</v>
      </c>
      <c r="D16" s="20">
        <v>0</v>
      </c>
      <c r="E16" s="57"/>
      <c r="F16" s="37"/>
    </row>
    <row r="17" spans="1:6" x14ac:dyDescent="0.3">
      <c r="A17" s="36"/>
      <c r="B17" s="19">
        <v>46327</v>
      </c>
      <c r="C17" s="22">
        <f>C16-D17</f>
        <v>10.440000000000001</v>
      </c>
      <c r="D17" s="20">
        <v>0</v>
      </c>
      <c r="E17" s="57"/>
      <c r="F17" s="37"/>
    </row>
    <row r="18" spans="1:6" x14ac:dyDescent="0.3">
      <c r="A18" s="36"/>
      <c r="B18" s="19">
        <v>46357</v>
      </c>
      <c r="C18" s="22">
        <f>C17-D18</f>
        <v>10.440000000000001</v>
      </c>
      <c r="D18" s="20">
        <v>0</v>
      </c>
      <c r="E18" s="57"/>
      <c r="F18" s="37"/>
    </row>
    <row r="19" spans="1:6" x14ac:dyDescent="0.3">
      <c r="A19" s="36"/>
      <c r="B19" s="4"/>
      <c r="C19" s="4"/>
      <c r="D19" s="4"/>
      <c r="E19" s="4"/>
      <c r="F19" s="37"/>
    </row>
    <row r="20" spans="1:6" x14ac:dyDescent="0.3">
      <c r="A20" s="36"/>
      <c r="B20" s="10" t="s">
        <v>10</v>
      </c>
      <c r="C20" s="4"/>
      <c r="D20" s="4"/>
      <c r="E20" s="4"/>
      <c r="F20" s="37"/>
    </row>
    <row r="21" spans="1:6" x14ac:dyDescent="0.3">
      <c r="A21" s="36"/>
      <c r="B21" s="17" t="s">
        <v>19</v>
      </c>
      <c r="C21" s="4"/>
      <c r="D21" s="4"/>
      <c r="E21" s="4"/>
      <c r="F21" s="37"/>
    </row>
    <row r="22" spans="1:6" x14ac:dyDescent="0.3">
      <c r="A22" s="36"/>
      <c r="B22" s="8" t="s">
        <v>36</v>
      </c>
      <c r="C22" s="4"/>
      <c r="D22" s="4"/>
      <c r="E22" s="4"/>
      <c r="F22" s="37"/>
    </row>
    <row r="23" spans="1:6" x14ac:dyDescent="0.3">
      <c r="A23" s="36"/>
      <c r="B23" s="10" t="s">
        <v>35</v>
      </c>
      <c r="C23" s="4"/>
      <c r="D23" s="4"/>
      <c r="E23" s="4"/>
      <c r="F23" s="37"/>
    </row>
    <row r="24" spans="1:6" x14ac:dyDescent="0.3">
      <c r="A24" s="36"/>
      <c r="B24" s="10"/>
      <c r="C24" s="4"/>
      <c r="D24" s="4"/>
      <c r="E24" s="4"/>
      <c r="F24" s="37"/>
    </row>
    <row r="25" spans="1:6" x14ac:dyDescent="0.3">
      <c r="A25" s="36"/>
      <c r="B25" s="16" t="s">
        <v>12</v>
      </c>
      <c r="C25" s="4"/>
      <c r="D25" s="4"/>
      <c r="E25" s="4"/>
      <c r="F25" s="37"/>
    </row>
    <row r="26" spans="1:6" ht="15" thickBot="1" x14ac:dyDescent="0.35">
      <c r="A26" s="38"/>
      <c r="B26" s="39"/>
      <c r="C26" s="39"/>
      <c r="D26" s="39"/>
      <c r="E26" s="39"/>
      <c r="F26" s="40"/>
    </row>
  </sheetData>
  <sheetProtection algorithmName="SHA-512" hashValue="1oj8LDBIqKPdx5etIMdiRAUmQxtb20Io3K3TROkGuXSVdIeNXsiJd1Fthz/2cDhI8nhOOoMslGSfuvaMIN44jg==" saltValue="95ykVeeLL5T042EEB8c4hg==" spinCount="100000" sheet="1" selectLockedCells="1"/>
  <conditionalFormatting sqref="C10:C18">
    <cfRule type="cellIs" dxfId="4" priority="1" operator="lessThan">
      <formula>0</formula>
    </cfRule>
  </conditionalFormatting>
  <dataValidations xWindow="590" yWindow="331" count="2">
    <dataValidation allowBlank="1" showInputMessage="1" showErrorMessage="1" prompt="Ferie fra miniferieåret (samt overført ferie fra ferieåret 2019/2020) overføres automatisk til afholdelse efter den nye ferielov. Er du i tvivl om din ferie status, kan du kigge på www.pds.aau.dk. " sqref="C7" xr:uid="{00000000-0002-0000-0800-000000000000}"/>
    <dataValidation allowBlank="1" showErrorMessage="1" prompt="Ferie fra miniferieåret (samt overført ferie fra ferieåret 2019/2020) overføres automatisk til afholdelse efter den nye ferielov. Er du i tvivl om din ferie status, kan du kigge på www.pds.aau.dk. " sqref="B6:B7" xr:uid="{00000000-0002-0000-0800-000001000000}"/>
  </dataValidations>
  <hyperlinks>
    <hyperlink ref="B25" r:id="rId1" xr:uid="{8E5648B9-65AC-4F3B-9766-CBEB5B95798F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DA8F718CD502747B0A37453B3BF668C" ma:contentTypeVersion="10" ma:contentTypeDescription="Opret et nyt dokument." ma:contentTypeScope="" ma:versionID="2ba7852a6f7aee7bb3fe5bdc0870c1e1">
  <xsd:schema xmlns:xsd="http://www.w3.org/2001/XMLSchema" xmlns:xs="http://www.w3.org/2001/XMLSchema" xmlns:p="http://schemas.microsoft.com/office/2006/metadata/properties" xmlns:ns3="73180a98-5a14-46a6-9c00-e29b4bdb2373" targetNamespace="http://schemas.microsoft.com/office/2006/metadata/properties" ma:root="true" ma:fieldsID="f3365d6467a76925e20d930994dbbbd4" ns3:_="">
    <xsd:import namespace="73180a98-5a14-46a6-9c00-e29b4bdb237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180a98-5a14-46a6-9c00-e29b4bdb23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92F669E-0A78-46ED-BFD3-5FBC80963EB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3CC8248-37E5-4863-AF61-3795DC344FF8}">
  <ds:schemaRefs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73180a98-5a14-46a6-9c00-e29b4bdb2373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B0D43CB8-CE0F-4CEF-B531-AF960607E3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180a98-5a14-46a6-9c00-e29b4bdb237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13</vt:i4>
      </vt:variant>
    </vt:vector>
  </HeadingPairs>
  <TitlesOfParts>
    <vt:vector size="13" baseType="lpstr">
      <vt:lpstr>Sådan virker ferieberegneren</vt:lpstr>
      <vt:lpstr>Ansat 1.9.2025 (eller før)</vt:lpstr>
      <vt:lpstr>Ansat 1.10.2025</vt:lpstr>
      <vt:lpstr>Ansat 1.11.2025</vt:lpstr>
      <vt:lpstr>Ansat 1.12.2025</vt:lpstr>
      <vt:lpstr>Ansat 1.1.2026</vt:lpstr>
      <vt:lpstr>Ansat 1.2.2026</vt:lpstr>
      <vt:lpstr>Ansat 1.3.2026</vt:lpstr>
      <vt:lpstr>Ansat 1.4.2026</vt:lpstr>
      <vt:lpstr>Ansat 1.5.2026</vt:lpstr>
      <vt:lpstr>Ansat 1.6.2026</vt:lpstr>
      <vt:lpstr>Ansat 1.7.2026</vt:lpstr>
      <vt:lpstr>Ansat 1.8.2026</vt:lpstr>
    </vt:vector>
  </TitlesOfParts>
  <Company>Aalborg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Stine Vestergaard</dc:creator>
  <cp:lastModifiedBy>Stine Vestergaard Holmstrøm</cp:lastModifiedBy>
  <dcterms:created xsi:type="dcterms:W3CDTF">2020-06-29T11:12:21Z</dcterms:created>
  <dcterms:modified xsi:type="dcterms:W3CDTF">2025-07-25T09:40:20Z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0x0101008DA8F718CD502747B0A37453B3BF668C</vt:lpwstr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SV_HIDDEN_GRID_QUERY_LIST_4F35BF76-6C0D-4D9B-82B2-816C12CF3733">
    <vt:lpwstr>empty_477D106A-C0D6-4607-AEBD-E2C9D60EA279</vt:lpwstr>
  </property>
</Properties>
</file>