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bx81ee_adm_aau_dk/Documents/Skrivebord/"/>
    </mc:Choice>
  </mc:AlternateContent>
  <xr:revisionPtr revIDLastSave="0" documentId="8_{A660703F-4891-4A56-B145-D850EFB75627}" xr6:coauthVersionLast="47" xr6:coauthVersionMax="47" xr10:uidLastSave="{00000000-0000-0000-0000-000000000000}"/>
  <bookViews>
    <workbookView xWindow="28680" yWindow="-990" windowWidth="29040" windowHeight="17520" activeTab="1" xr2:uid="{E115C69B-00F6-4EFC-B8FD-99121A49EA40}"/>
  </bookViews>
  <sheets>
    <sheet name="Bedømmelsesudvalg" sheetId="2" r:id="rId1"/>
    <sheet name="Sagkyndige personer" sheetId="17" r:id="rId2"/>
    <sheet name="Helligdage 22,23,2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36" i="2"/>
  <c r="C21" i="2"/>
  <c r="C37" i="2"/>
  <c r="B37" i="2"/>
  <c r="B35" i="2"/>
  <c r="B34" i="2"/>
  <c r="B16" i="2"/>
  <c r="B18" i="2"/>
  <c r="B15" i="2"/>
  <c r="C22" i="2"/>
  <c r="C21" i="17"/>
  <c r="C22" i="17" s="1"/>
  <c r="C23" i="17" s="1"/>
  <c r="C24" i="17" s="1"/>
  <c r="C25" i="17" s="1"/>
  <c r="C26" i="17" s="1"/>
  <c r="C27" i="17" s="1"/>
  <c r="C15" i="17"/>
  <c r="C14" i="17" s="1"/>
  <c r="C13" i="17" s="1"/>
  <c r="C12" i="17" s="1"/>
  <c r="C11" i="17" s="1"/>
  <c r="C10" i="17" s="1"/>
  <c r="C9" i="17" s="1"/>
  <c r="C33" i="17" s="1"/>
  <c r="C31" i="2"/>
  <c r="C32" i="2" s="1"/>
  <c r="C33" i="2" s="1"/>
  <c r="C34" i="2" s="1"/>
  <c r="C35" i="2" s="1"/>
  <c r="C20" i="2" l="1"/>
  <c r="C19" i="2" s="1"/>
  <c r="C18" i="2" s="1"/>
  <c r="C17" i="2" s="1"/>
  <c r="C16" i="2" s="1"/>
  <c r="C15" i="2" s="1"/>
  <c r="C14" i="2" s="1"/>
  <c r="C13" i="2" s="1"/>
  <c r="C34" i="17"/>
  <c r="C35" i="17" s="1"/>
  <c r="C36" i="17" s="1"/>
  <c r="C37" i="17" s="1"/>
  <c r="C38" i="17" s="1"/>
  <c r="C39" i="17" s="1"/>
  <c r="C12" i="2" l="1"/>
  <c r="C47" i="2" s="1"/>
  <c r="C48" i="2" s="1"/>
  <c r="C49" i="2" s="1"/>
  <c r="C50" i="2" s="1"/>
  <c r="C51" i="2" s="1"/>
  <c r="C39" i="2"/>
  <c r="C40" i="2" s="1"/>
  <c r="C41" i="2" s="1"/>
  <c r="C52" i="2" l="1"/>
  <c r="C53" i="2" s="1"/>
  <c r="C54" i="2" l="1"/>
  <c r="C55" i="2" s="1"/>
  <c r="C56" i="2" s="1"/>
  <c r="C57" i="2" s="1"/>
</calcChain>
</file>

<file path=xl/sharedStrings.xml><?xml version="1.0" encoding="utf-8"?>
<sst xmlns="http://schemas.openxmlformats.org/spreadsheetml/2006/main" count="219" uniqueCount="65">
  <si>
    <t>Søgekomiteen udarbejder rapport</t>
  </si>
  <si>
    <t>Påske</t>
  </si>
  <si>
    <t>Store bededag</t>
  </si>
  <si>
    <t>Kristi Himmelfartsdag</t>
  </si>
  <si>
    <t>Grundlovsdag</t>
  </si>
  <si>
    <t>2. pinsedag</t>
  </si>
  <si>
    <t>Jul</t>
  </si>
  <si>
    <t>Nytår</t>
  </si>
  <si>
    <t>Færdiggørelse af opslag </t>
  </si>
  <si>
    <t>Shortlisting   </t>
  </si>
  <si>
    <t>Bedømmelsesperiode  </t>
  </si>
  <si>
    <t>Bedømmelse i høring hos ansøgere  </t>
  </si>
  <si>
    <t>Ønsket startdato  </t>
  </si>
  <si>
    <t>Forudsætninger:</t>
  </si>
  <si>
    <t>Bemærkninger</t>
  </si>
  <si>
    <t>Dog kan kandidater gøre indsigelse, hvorfor deadline kan skubbes</t>
  </si>
  <si>
    <t>Tidsfrist - Bedømmelsesperiode (antal arbejdsdage)</t>
  </si>
  <si>
    <t>OBS på kandidats opsigelsesvarsel, samt nationalitet - hvis der skal søges OAT på vedkommende, så er sagsbehandlingstiden 2 måneder.</t>
  </si>
  <si>
    <t>Indstilling skal sendes til HR senest 10 arbejdsdage inden startdato</t>
  </si>
  <si>
    <t>Obs. TAST tidsfrister fra plan ovenover i de GULE felter nedenfor.</t>
  </si>
  <si>
    <r>
      <t xml:space="preserve">Beregning af tidsfrister, hvis tidsfrister overskrides eller ændres - </t>
    </r>
    <r>
      <rPr>
        <b/>
        <sz val="14"/>
        <color rgb="FFFF0000"/>
        <rFont val="Calibri"/>
        <family val="2"/>
        <scheme val="minor"/>
      </rPr>
      <t>obs. Denne anvendes til at simulere startdato, hvis tidsfrister ændres eller overskrides</t>
    </r>
  </si>
  <si>
    <t>OBS: TAST kun i de GULE felter!</t>
  </si>
  <si>
    <t xml:space="preserve">Forløbig stillingsopslag og søgekomité sendes til HR senest </t>
  </si>
  <si>
    <t>Revurderet startdato</t>
  </si>
  <si>
    <t>Beregning af deadlines - ud fra start på rekrutteringsprocessen</t>
  </si>
  <si>
    <t>Dato for start på rekrutteringsprocessen</t>
  </si>
  <si>
    <t>Ønsket startdato for ansættelse</t>
  </si>
  <si>
    <r>
      <t xml:space="preserve">Beregning af deadlines - ud fra startdato for ansættelsen - </t>
    </r>
    <r>
      <rPr>
        <b/>
        <sz val="14"/>
        <color rgb="FFFF0000"/>
        <rFont val="Calibri"/>
        <family val="2"/>
        <scheme val="minor"/>
      </rPr>
      <t>obs. Denne anvendes til at udarbejde estimeret plan for rekrutteringsproces</t>
    </r>
  </si>
  <si>
    <t>AAU ferielukket</t>
  </si>
  <si>
    <t>Nytårsdag</t>
  </si>
  <si>
    <t>Skærtorsdag</t>
  </si>
  <si>
    <t>Langfredag</t>
  </si>
  <si>
    <t>Påskedag</t>
  </si>
  <si>
    <t>Anden påskedag</t>
  </si>
  <si>
    <t>Pinsedag</t>
  </si>
  <si>
    <t>Anden pinsedag</t>
  </si>
  <si>
    <t>Juledag</t>
  </si>
  <si>
    <t>Anden juledag</t>
  </si>
  <si>
    <t>Palmesøndag</t>
  </si>
  <si>
    <t>Samtaler ved institut</t>
  </si>
  <si>
    <t>Startdato</t>
  </si>
  <si>
    <t>Lønforhandling, udarbejdelse af ansættelseskontrakt m.v.</t>
  </si>
  <si>
    <t>Nytårsaften</t>
  </si>
  <si>
    <t>Annoncering</t>
  </si>
  <si>
    <t>Bedømmelsesudvalg i høring</t>
  </si>
  <si>
    <t>Samtaler - Dekan/institut</t>
  </si>
  <si>
    <t>Tidsfrist - Annonceringsfrist (antal arbejdsdage)</t>
  </si>
  <si>
    <t>Professor min. 4 uger, øvrige stillinger min. 2 uger</t>
  </si>
  <si>
    <t>Min 2 uger - maks 4 uger (institutsleders beslutning)</t>
  </si>
  <si>
    <t>Tidsfrist - Shortlisting (antal arbejdsdage)</t>
  </si>
  <si>
    <t>Institut sender stillingsopslag samt øvrigt materiale til HR</t>
  </si>
  <si>
    <t>OBS: TAST kun i de GULE felter! - kontakt din HR-partner for spørgsmål!</t>
  </si>
  <si>
    <t>Professor min. 4 uger (20 arbejdsdage), øvrige stillinger min. 2 uger (10 arbejdsdage)</t>
  </si>
  <si>
    <t>Min 2 uger (10 arbejdsdag) - maks 4 uger (20 arbejdsdage) (institutsleders beslutning)</t>
  </si>
  <si>
    <t>OBS på kandidats opsigelsesvarsel, samt nationalitet - hvis der skal søges OAT på vedkommende, så er sagsbehandlingstiden ca. 2 måneder.</t>
  </si>
  <si>
    <t>OBS på kandidats opsigelsesvarsel samt nationalitet - hvis der skal søges OAT på vedkommende, så er sagsbehandlingstiden ca. 2 måneder.</t>
  </si>
  <si>
    <r>
      <t>OBS Tidsplanen er et estimat – der er flere af processerne, som enten kan gå hurtigere eller trække ud og ændre tidsplanen.</t>
    </r>
    <r>
      <rPr>
        <sz val="11"/>
        <color theme="1"/>
        <rFont val="Calibri Light"/>
        <family val="2"/>
      </rPr>
      <t> </t>
    </r>
  </si>
  <si>
    <r>
      <t>OBS Tidsplanen et estimat – der er flere af processerne, som enten kan gå hurtigere eller trække ud og ændre tidsplanen.</t>
    </r>
    <r>
      <rPr>
        <sz val="11"/>
        <color theme="1"/>
        <rFont val="Calibri Light"/>
        <family val="2"/>
      </rPr>
      <t> </t>
    </r>
  </si>
  <si>
    <t>Proces med sagkyndige personer omfatter følgende stillinger: adjunkt, postdoc, lærer i social teori og metode ved socialrådgiveruddannelsen, undervisningsasistent, klinisk lektor, klinisk lærer/assistent, ekstern lektor, studieadjunkt/studielektor, videnskabelig assistent, Ph.d.-stipendiat</t>
  </si>
  <si>
    <t xml:space="preserve">Proces med bedømmelsesudvalg omfatter følgende stillinger: professor, Klinisk professor, Lektor i forfremmelsesprogram, Lektor/Seniorforsker, Adjunkt tenure track                                                                                                          </t>
  </si>
  <si>
    <t>Deadline for afslutning af procesdel</t>
  </si>
  <si>
    <t xml:space="preserve">Varighed (kalenderdage eller hverdage)                         </t>
  </si>
  <si>
    <t>Procesdel</t>
  </si>
  <si>
    <t>Procesedel</t>
  </si>
  <si>
    <t>Varighed (kalenderdage eller hverdage)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</si>
</sst>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2"/>
      <color theme="1"/>
      <name val="Calibri Light"/>
      <family val="2"/>
    </font>
    <font>
      <b/>
      <i/>
      <sz val="12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0" fillId="3" borderId="0" xfId="0" applyNumberFormat="1" applyFill="1"/>
    <xf numFmtId="1" fontId="0" fillId="3" borderId="0" xfId="0" applyNumberFormat="1" applyFill="1"/>
    <xf numFmtId="1" fontId="1" fillId="2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wrapText="1"/>
    </xf>
    <xf numFmtId="0" fontId="6" fillId="0" borderId="0" xfId="0" applyFont="1"/>
    <xf numFmtId="0" fontId="8" fillId="0" borderId="0" xfId="0" applyFont="1"/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9" fillId="0" borderId="0" xfId="0" applyFont="1" applyAlignment="1">
      <alignment vertical="center"/>
    </xf>
    <xf numFmtId="0" fontId="3" fillId="5" borderId="1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6" xfId="0" applyBorder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wrapText="1"/>
    </xf>
    <xf numFmtId="0" fontId="0" fillId="3" borderId="0" xfId="0" applyFill="1"/>
    <xf numFmtId="0" fontId="10" fillId="3" borderId="10" xfId="0" applyFont="1" applyFill="1" applyBorder="1" applyAlignment="1">
      <alignment horizontal="left"/>
    </xf>
    <xf numFmtId="0" fontId="11" fillId="6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4FB5-8611-4823-ABD8-6B9AD8E71DA7}">
  <sheetPr>
    <pageSetUpPr fitToPage="1"/>
  </sheetPr>
  <dimension ref="A1:P58"/>
  <sheetViews>
    <sheetView zoomScale="80" zoomScaleNormal="80" workbookViewId="0">
      <selection activeCell="H41" sqref="H41"/>
    </sheetView>
  </sheetViews>
  <sheetFormatPr defaultRowHeight="14.5" x14ac:dyDescent="0.35"/>
  <cols>
    <col min="1" max="1" width="59.81640625" customWidth="1"/>
    <col min="2" max="2" width="27" bestFit="1" customWidth="1"/>
    <col min="3" max="3" width="125" bestFit="1" customWidth="1"/>
    <col min="4" max="4" width="28.1796875" customWidth="1"/>
    <col min="7" max="7" width="10.453125" bestFit="1" customWidth="1"/>
    <col min="8" max="8" width="9.453125" customWidth="1"/>
    <col min="16" max="16" width="10.453125" hidden="1" customWidth="1"/>
  </cols>
  <sheetData>
    <row r="1" spans="1:9" ht="123" customHeight="1" x14ac:dyDescent="0.35">
      <c r="A1" s="43" t="s">
        <v>59</v>
      </c>
      <c r="B1" s="43"/>
      <c r="C1" s="43"/>
      <c r="D1" s="43"/>
    </row>
    <row r="2" spans="1:9" ht="21" x14ac:dyDescent="0.5">
      <c r="A2" s="27" t="s">
        <v>51</v>
      </c>
      <c r="B2" s="41"/>
      <c r="C2" s="41"/>
      <c r="D2" s="41"/>
    </row>
    <row r="4" spans="1:9" ht="18.5" x14ac:dyDescent="0.45">
      <c r="A4" s="23" t="s">
        <v>27</v>
      </c>
    </row>
    <row r="5" spans="1:9" ht="16" thickBot="1" x14ac:dyDescent="0.4">
      <c r="A5" s="22" t="s">
        <v>13</v>
      </c>
    </row>
    <row r="6" spans="1:9" ht="15" thickBot="1" x14ac:dyDescent="0.4">
      <c r="A6" t="s">
        <v>26</v>
      </c>
      <c r="B6" s="5">
        <v>45901</v>
      </c>
      <c r="C6" s="37" t="s">
        <v>54</v>
      </c>
    </row>
    <row r="7" spans="1:9" x14ac:dyDescent="0.35">
      <c r="A7" t="s">
        <v>46</v>
      </c>
      <c r="B7" s="6">
        <v>20</v>
      </c>
      <c r="C7" t="s">
        <v>52</v>
      </c>
    </row>
    <row r="8" spans="1:9" x14ac:dyDescent="0.35">
      <c r="A8" t="s">
        <v>49</v>
      </c>
      <c r="B8" s="6">
        <v>3</v>
      </c>
    </row>
    <row r="9" spans="1:9" x14ac:dyDescent="0.35">
      <c r="A9" t="s">
        <v>16</v>
      </c>
      <c r="B9" s="6">
        <v>10</v>
      </c>
      <c r="C9" t="s">
        <v>53</v>
      </c>
    </row>
    <row r="10" spans="1:9" ht="15" thickBot="1" x14ac:dyDescent="0.4"/>
    <row r="11" spans="1:9" ht="55.5" x14ac:dyDescent="0.35">
      <c r="A11" s="29" t="s">
        <v>62</v>
      </c>
      <c r="B11" s="30" t="s">
        <v>61</v>
      </c>
      <c r="C11" s="31" t="s">
        <v>60</v>
      </c>
      <c r="D11" s="32" t="s">
        <v>14</v>
      </c>
    </row>
    <row r="12" spans="1:9" ht="18.5" x14ac:dyDescent="0.35">
      <c r="A12" s="34" t="s">
        <v>22</v>
      </c>
      <c r="B12" s="33"/>
      <c r="C12" s="10">
        <f>+WORKDAY(C13,-B13,'Helligdage 22,23,24'!A:A)</f>
        <v>45757</v>
      </c>
      <c r="D12" s="35"/>
    </row>
    <row r="13" spans="1:9" x14ac:dyDescent="0.35">
      <c r="A13" s="3" t="s">
        <v>0</v>
      </c>
      <c r="B13" s="4">
        <v>15</v>
      </c>
      <c r="C13" s="10">
        <f>+WORKDAY(C14,-B14,'Helligdage 22,23,24'!A:A)</f>
        <v>45783</v>
      </c>
      <c r="D13" s="11"/>
    </row>
    <row r="14" spans="1:9" x14ac:dyDescent="0.35">
      <c r="A14" s="3" t="s">
        <v>8</v>
      </c>
      <c r="B14" s="4">
        <v>5</v>
      </c>
      <c r="C14" s="10">
        <f>+WORKDAY(C15,-B15,'Helligdage 22,23,24'!A:A)</f>
        <v>45790</v>
      </c>
      <c r="D14" s="11"/>
    </row>
    <row r="15" spans="1:9" x14ac:dyDescent="0.35">
      <c r="A15" s="3" t="s">
        <v>43</v>
      </c>
      <c r="B15" s="7">
        <f>+B7</f>
        <v>20</v>
      </c>
      <c r="C15" s="10">
        <f>+WORKDAY(C16,-B16,'Helligdage 22,23,24'!A:A)</f>
        <v>45820</v>
      </c>
      <c r="D15" s="11"/>
      <c r="I15" s="1"/>
    </row>
    <row r="16" spans="1:9" x14ac:dyDescent="0.35">
      <c r="A16" s="3" t="s">
        <v>9</v>
      </c>
      <c r="B16" s="7">
        <f>+B8</f>
        <v>3</v>
      </c>
      <c r="C16" s="10">
        <f>+C17-B17</f>
        <v>45825</v>
      </c>
      <c r="D16" s="11"/>
      <c r="F16" s="2"/>
    </row>
    <row r="17" spans="1:8" ht="43.5" x14ac:dyDescent="0.35">
      <c r="A17" s="3" t="s">
        <v>44</v>
      </c>
      <c r="B17" s="4">
        <v>3</v>
      </c>
      <c r="C17" s="10">
        <f>+WORKDAY(C18,-B18,'Helligdage 22,23,24'!A:A)</f>
        <v>45828</v>
      </c>
      <c r="D17" s="11" t="s">
        <v>15</v>
      </c>
    </row>
    <row r="18" spans="1:8" x14ac:dyDescent="0.35">
      <c r="A18" s="3" t="s">
        <v>10</v>
      </c>
      <c r="B18" s="7">
        <f>+B9</f>
        <v>10</v>
      </c>
      <c r="C18" s="10">
        <f>+C19-B19</f>
        <v>45842</v>
      </c>
      <c r="D18" s="11"/>
      <c r="H18" s="1"/>
    </row>
    <row r="19" spans="1:8" ht="43.5" x14ac:dyDescent="0.35">
      <c r="A19" s="3" t="s">
        <v>11</v>
      </c>
      <c r="B19" s="7">
        <v>3</v>
      </c>
      <c r="C19" s="10">
        <f>+WORKDAY(C20,-B20,'Helligdage 22,23,24'!A:A)</f>
        <v>45845</v>
      </c>
      <c r="D19" s="11" t="s">
        <v>15</v>
      </c>
    </row>
    <row r="20" spans="1:8" x14ac:dyDescent="0.35">
      <c r="A20" s="3" t="s">
        <v>45</v>
      </c>
      <c r="B20" s="4">
        <v>10</v>
      </c>
      <c r="C20" s="10">
        <f>+WORKDAY(C21,-B21,'Helligdage 22,23,24'!A:A)</f>
        <v>45859</v>
      </c>
      <c r="D20" s="11"/>
    </row>
    <row r="21" spans="1:8" ht="15" thickBot="1" x14ac:dyDescent="0.4">
      <c r="A21" s="38" t="s">
        <v>41</v>
      </c>
      <c r="B21" s="39">
        <v>20</v>
      </c>
      <c r="C21" s="10">
        <f>+WORKDAY(C22,-B22,'Helligdage 22,23,24'!A:A)</f>
        <v>45887</v>
      </c>
      <c r="D21" s="40"/>
    </row>
    <row r="22" spans="1:8" ht="87.5" thickBot="1" x14ac:dyDescent="0.4">
      <c r="A22" s="8" t="s">
        <v>12</v>
      </c>
      <c r="B22" s="36">
        <v>10</v>
      </c>
      <c r="C22" s="20">
        <f>+B6</f>
        <v>45901</v>
      </c>
      <c r="D22" s="21" t="s">
        <v>17</v>
      </c>
    </row>
    <row r="23" spans="1:8" x14ac:dyDescent="0.35">
      <c r="A23" s="9" t="s">
        <v>56</v>
      </c>
    </row>
    <row r="24" spans="1:8" x14ac:dyDescent="0.35">
      <c r="A24" s="9"/>
    </row>
    <row r="25" spans="1:8" ht="18.5" x14ac:dyDescent="0.45">
      <c r="A25" s="23" t="s">
        <v>24</v>
      </c>
    </row>
    <row r="26" spans="1:8" x14ac:dyDescent="0.35">
      <c r="A26" t="s">
        <v>25</v>
      </c>
      <c r="B26" s="5">
        <v>45748</v>
      </c>
    </row>
    <row r="27" spans="1:8" x14ac:dyDescent="0.35">
      <c r="A27" t="s">
        <v>46</v>
      </c>
      <c r="B27" s="6">
        <v>10</v>
      </c>
      <c r="C27" t="s">
        <v>47</v>
      </c>
    </row>
    <row r="28" spans="1:8" x14ac:dyDescent="0.35">
      <c r="A28" t="s">
        <v>49</v>
      </c>
      <c r="B28" s="6">
        <v>3</v>
      </c>
    </row>
    <row r="29" spans="1:8" ht="15" thickBot="1" x14ac:dyDescent="0.4">
      <c r="A29" t="s">
        <v>16</v>
      </c>
      <c r="B29" s="6">
        <v>10</v>
      </c>
      <c r="C29" t="s">
        <v>48</v>
      </c>
    </row>
    <row r="30" spans="1:8" ht="56" thickBot="1" x14ac:dyDescent="0.4">
      <c r="A30" s="16" t="s">
        <v>63</v>
      </c>
      <c r="B30" s="30" t="s">
        <v>61</v>
      </c>
      <c r="C30" s="18" t="s">
        <v>60</v>
      </c>
      <c r="D30" s="19" t="s">
        <v>14</v>
      </c>
    </row>
    <row r="31" spans="1:8" ht="18.5" x14ac:dyDescent="0.35">
      <c r="A31" s="34" t="s">
        <v>22</v>
      </c>
      <c r="B31" s="33"/>
      <c r="C31" s="10">
        <f>+B26</f>
        <v>45748</v>
      </c>
      <c r="D31" s="35"/>
    </row>
    <row r="32" spans="1:8" x14ac:dyDescent="0.35">
      <c r="A32" s="12" t="s">
        <v>0</v>
      </c>
      <c r="B32" s="13">
        <v>15</v>
      </c>
      <c r="C32" s="14">
        <f>+WORKDAY(C31,B32,'Helligdage 22,23,24'!A:A)</f>
        <v>45772</v>
      </c>
      <c r="D32" s="15"/>
    </row>
    <row r="33" spans="1:4" x14ac:dyDescent="0.35">
      <c r="A33" s="12" t="s">
        <v>8</v>
      </c>
      <c r="B33" s="4">
        <v>5</v>
      </c>
      <c r="C33" s="14">
        <f>+WORKDAY(C32,B33,'Helligdage 22,23,24'!A:A)</f>
        <v>45779</v>
      </c>
      <c r="D33" s="11"/>
    </row>
    <row r="34" spans="1:4" x14ac:dyDescent="0.35">
      <c r="A34" s="12" t="s">
        <v>43</v>
      </c>
      <c r="B34" s="7">
        <f>+B27</f>
        <v>10</v>
      </c>
      <c r="C34" s="14">
        <f>+WORKDAY(C33,B34,'Helligdage 22,23,24'!A:A)</f>
        <v>45793</v>
      </c>
      <c r="D34" s="11"/>
    </row>
    <row r="35" spans="1:4" x14ac:dyDescent="0.35">
      <c r="A35" s="12" t="s">
        <v>9</v>
      </c>
      <c r="B35" s="7">
        <f>+B28</f>
        <v>3</v>
      </c>
      <c r="C35" s="14">
        <f>+WORKDAY(C34,B35,'Helligdage 22,23,24'!A:A)</f>
        <v>45798</v>
      </c>
      <c r="D35" s="11"/>
    </row>
    <row r="36" spans="1:4" ht="43.5" x14ac:dyDescent="0.35">
      <c r="A36" s="12" t="s">
        <v>44</v>
      </c>
      <c r="B36" s="4">
        <v>3</v>
      </c>
      <c r="C36" s="14">
        <f>+C35+B36</f>
        <v>45801</v>
      </c>
      <c r="D36" s="11" t="s">
        <v>15</v>
      </c>
    </row>
    <row r="37" spans="1:4" x14ac:dyDescent="0.35">
      <c r="A37" s="12" t="s">
        <v>10</v>
      </c>
      <c r="B37" s="7">
        <f>+B29</f>
        <v>10</v>
      </c>
      <c r="C37" s="14">
        <f>+WORKDAY(C36,B37,'Helligdage 22,23,24'!A:A)</f>
        <v>45818</v>
      </c>
      <c r="D37" s="11"/>
    </row>
    <row r="38" spans="1:4" ht="43.5" x14ac:dyDescent="0.35">
      <c r="A38" s="12" t="s">
        <v>11</v>
      </c>
      <c r="B38" s="4">
        <v>3</v>
      </c>
      <c r="C38" s="14">
        <f>+C37+B38</f>
        <v>45821</v>
      </c>
      <c r="D38" s="11" t="s">
        <v>15</v>
      </c>
    </row>
    <row r="39" spans="1:4" x14ac:dyDescent="0.35">
      <c r="A39" s="12" t="s">
        <v>45</v>
      </c>
      <c r="B39" s="4">
        <v>10</v>
      </c>
      <c r="C39" s="14">
        <f>+WORKDAY(C38,B39,'Helligdage 22,23,24'!A:A)</f>
        <v>45835</v>
      </c>
      <c r="D39" s="11"/>
    </row>
    <row r="40" spans="1:4" ht="15" thickBot="1" x14ac:dyDescent="0.4">
      <c r="A40" s="12" t="s">
        <v>41</v>
      </c>
      <c r="B40" s="7">
        <v>20</v>
      </c>
      <c r="C40" s="14">
        <f>+WORKDAY(C39,B40,'Helligdage 22,23,24'!A:A)</f>
        <v>45863</v>
      </c>
      <c r="D40" s="11"/>
    </row>
    <row r="41" spans="1:4" ht="87.5" thickBot="1" x14ac:dyDescent="0.4">
      <c r="A41" s="8" t="s">
        <v>40</v>
      </c>
      <c r="B41" s="36">
        <v>10</v>
      </c>
      <c r="C41" s="20">
        <f>+WORKDAY(C40,B41,'Helligdage 22,23,24'!A:A)</f>
        <v>45877</v>
      </c>
      <c r="D41" s="21" t="s">
        <v>17</v>
      </c>
    </row>
    <row r="42" spans="1:4" x14ac:dyDescent="0.35">
      <c r="A42" s="9" t="s">
        <v>56</v>
      </c>
    </row>
    <row r="44" spans="1:4" ht="18.5" x14ac:dyDescent="0.35">
      <c r="A44" s="28" t="s">
        <v>20</v>
      </c>
    </row>
    <row r="45" spans="1:4" ht="21.5" thickBot="1" x14ac:dyDescent="0.55000000000000004">
      <c r="A45" s="42" t="s">
        <v>19</v>
      </c>
      <c r="B45" s="42"/>
    </row>
    <row r="46" spans="1:4" ht="56" thickBot="1" x14ac:dyDescent="0.4">
      <c r="A46" s="16" t="s">
        <v>62</v>
      </c>
      <c r="B46" s="30" t="s">
        <v>61</v>
      </c>
      <c r="C46" s="18" t="s">
        <v>60</v>
      </c>
      <c r="D46" s="19" t="s">
        <v>14</v>
      </c>
    </row>
    <row r="47" spans="1:4" ht="18.5" x14ac:dyDescent="0.35">
      <c r="A47" s="34" t="s">
        <v>22</v>
      </c>
      <c r="B47" s="33"/>
      <c r="C47" s="10">
        <f>+C12</f>
        <v>45757</v>
      </c>
      <c r="D47" s="35"/>
    </row>
    <row r="48" spans="1:4" x14ac:dyDescent="0.35">
      <c r="A48" s="12" t="s">
        <v>0</v>
      </c>
      <c r="B48" s="24"/>
      <c r="C48" s="14">
        <f>+WORKDAY(C47,B48,'Helligdage 22,23,24'!A:A)</f>
        <v>45757</v>
      </c>
      <c r="D48" s="15"/>
    </row>
    <row r="49" spans="1:4" x14ac:dyDescent="0.35">
      <c r="A49" s="12" t="s">
        <v>8</v>
      </c>
      <c r="B49" s="25"/>
      <c r="C49" s="10">
        <f>+WORKDAY(C48,B49,'Helligdage 22,23,24'!A:A)</f>
        <v>45757</v>
      </c>
      <c r="D49" s="11"/>
    </row>
    <row r="50" spans="1:4" x14ac:dyDescent="0.35">
      <c r="A50" s="12" t="s">
        <v>43</v>
      </c>
      <c r="B50" s="25"/>
      <c r="C50" s="10">
        <f>+WORKDAY(C49,B50,'Helligdage 22,23,24'!A:A)</f>
        <v>45757</v>
      </c>
      <c r="D50" s="11"/>
    </row>
    <row r="51" spans="1:4" x14ac:dyDescent="0.35">
      <c r="A51" s="12" t="s">
        <v>9</v>
      </c>
      <c r="B51" s="25"/>
      <c r="C51" s="10">
        <f>+WORKDAY(C50,B51,'Helligdage 22,23,24'!A:A)</f>
        <v>45757</v>
      </c>
      <c r="D51" s="11"/>
    </row>
    <row r="52" spans="1:4" ht="43.5" x14ac:dyDescent="0.35">
      <c r="A52" s="12" t="s">
        <v>44</v>
      </c>
      <c r="B52" s="25"/>
      <c r="C52" s="10">
        <f>+C51+B52</f>
        <v>45757</v>
      </c>
      <c r="D52" s="11" t="s">
        <v>15</v>
      </c>
    </row>
    <row r="53" spans="1:4" x14ac:dyDescent="0.35">
      <c r="A53" s="12" t="s">
        <v>10</v>
      </c>
      <c r="B53" s="25"/>
      <c r="C53" s="10">
        <f>+WORKDAY(C52,B53,'Helligdage 22,23,24'!A:A)</f>
        <v>45757</v>
      </c>
      <c r="D53" s="11"/>
    </row>
    <row r="54" spans="1:4" ht="43.5" x14ac:dyDescent="0.35">
      <c r="A54" s="12" t="s">
        <v>11</v>
      </c>
      <c r="B54" s="25"/>
      <c r="C54" s="10">
        <f>+C53+B54</f>
        <v>45757</v>
      </c>
      <c r="D54" s="11" t="s">
        <v>15</v>
      </c>
    </row>
    <row r="55" spans="1:4" x14ac:dyDescent="0.35">
      <c r="A55" s="12" t="s">
        <v>45</v>
      </c>
      <c r="B55" s="25"/>
      <c r="C55" s="10">
        <f>+WORKDAY(C54,B55,'Helligdage 22,23,24'!A:A)</f>
        <v>45757</v>
      </c>
      <c r="D55" s="11"/>
    </row>
    <row r="56" spans="1:4" ht="15" thickBot="1" x14ac:dyDescent="0.4">
      <c r="A56" s="12" t="s">
        <v>41</v>
      </c>
      <c r="B56" s="26"/>
      <c r="C56" s="10">
        <f>+WORKDAY(C55,B56,'Helligdage 22,23,24'!A:A)</f>
        <v>45757</v>
      </c>
      <c r="D56" s="11"/>
    </row>
    <row r="57" spans="1:4" ht="87.5" thickBot="1" x14ac:dyDescent="0.4">
      <c r="A57" s="8" t="s">
        <v>23</v>
      </c>
      <c r="B57" s="36">
        <v>10</v>
      </c>
      <c r="C57" s="20">
        <f>+WORKDAY(C56,B57,'Helligdage 22,23,24'!A:A)</f>
        <v>45776</v>
      </c>
      <c r="D57" s="21" t="s">
        <v>17</v>
      </c>
    </row>
    <row r="58" spans="1:4" x14ac:dyDescent="0.35">
      <c r="A58" s="9" t="s">
        <v>56</v>
      </c>
    </row>
  </sheetData>
  <mergeCells count="2">
    <mergeCell ref="A45:B45"/>
    <mergeCell ref="A1:D1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8537-1B23-48B2-878C-5C0C46D4C2C0}">
  <sheetPr>
    <pageSetUpPr fitToPage="1"/>
  </sheetPr>
  <dimension ref="A1:P40"/>
  <sheetViews>
    <sheetView tabSelected="1" zoomScale="80" zoomScaleNormal="80" workbookViewId="0">
      <selection activeCell="L12" sqref="L12"/>
    </sheetView>
  </sheetViews>
  <sheetFormatPr defaultRowHeight="14.5" x14ac:dyDescent="0.35"/>
  <cols>
    <col min="1" max="1" width="63.453125" customWidth="1"/>
    <col min="2" max="2" width="29.26953125" customWidth="1"/>
    <col min="3" max="3" width="45.54296875" customWidth="1"/>
    <col min="4" max="4" width="28.1796875" customWidth="1"/>
    <col min="7" max="7" width="10.453125" bestFit="1" customWidth="1"/>
    <col min="8" max="8" width="9.453125" customWidth="1"/>
    <col min="16" max="16" width="10.453125" hidden="1" customWidth="1"/>
  </cols>
  <sheetData>
    <row r="1" spans="1:9" ht="67.900000000000006" customHeight="1" x14ac:dyDescent="0.35">
      <c r="A1" s="43" t="s">
        <v>58</v>
      </c>
      <c r="B1" s="43"/>
      <c r="C1" s="43"/>
      <c r="D1" s="43"/>
    </row>
    <row r="2" spans="1:9" ht="21" x14ac:dyDescent="0.5">
      <c r="A2" s="27" t="s">
        <v>21</v>
      </c>
    </row>
    <row r="4" spans="1:9" ht="18.5" x14ac:dyDescent="0.45">
      <c r="A4" s="23" t="s">
        <v>27</v>
      </c>
    </row>
    <row r="5" spans="1:9" ht="15.5" x14ac:dyDescent="0.35">
      <c r="A5" s="22" t="s">
        <v>13</v>
      </c>
    </row>
    <row r="6" spans="1:9" x14ac:dyDescent="0.35">
      <c r="A6" t="s">
        <v>26</v>
      </c>
      <c r="B6" s="5">
        <v>45778</v>
      </c>
      <c r="C6" t="s">
        <v>55</v>
      </c>
    </row>
    <row r="7" spans="1:9" ht="15" thickBot="1" x14ac:dyDescent="0.4"/>
    <row r="8" spans="1:9" ht="37" x14ac:dyDescent="0.35">
      <c r="A8" s="29" t="s">
        <v>62</v>
      </c>
      <c r="B8" s="30" t="s">
        <v>64</v>
      </c>
      <c r="C8" s="31" t="s">
        <v>60</v>
      </c>
      <c r="D8" s="32" t="s">
        <v>14</v>
      </c>
    </row>
    <row r="9" spans="1:9" ht="30.65" customHeight="1" x14ac:dyDescent="0.35">
      <c r="A9" s="34" t="s">
        <v>50</v>
      </c>
      <c r="B9" s="33"/>
      <c r="C9" s="10">
        <f>+WORKDAY(C10,-B10,'Helligdage 22,23,24'!A:A)</f>
        <v>45686</v>
      </c>
      <c r="D9" s="35"/>
    </row>
    <row r="10" spans="1:9" x14ac:dyDescent="0.35">
      <c r="A10" s="3" t="s">
        <v>43</v>
      </c>
      <c r="B10" s="4">
        <v>10</v>
      </c>
      <c r="C10" s="10">
        <f>+WORKDAY(C11,-B11,'Helligdage 22,23,24'!A:A)</f>
        <v>45700</v>
      </c>
      <c r="D10" s="11"/>
      <c r="I10" s="1"/>
    </row>
    <row r="11" spans="1:9" x14ac:dyDescent="0.35">
      <c r="A11" s="3" t="s">
        <v>9</v>
      </c>
      <c r="B11" s="4">
        <v>3</v>
      </c>
      <c r="C11" s="10">
        <f>+WORKDAY(C12,-B12,'Helligdage 22,23,24'!A:A)</f>
        <v>45705</v>
      </c>
      <c r="D11" s="11"/>
    </row>
    <row r="12" spans="1:9" ht="79.900000000000006" customHeight="1" x14ac:dyDescent="0.35">
      <c r="A12" s="3" t="s">
        <v>10</v>
      </c>
      <c r="B12" s="7">
        <v>10</v>
      </c>
      <c r="C12" s="10">
        <f>+WORKDAY(C13,-B13,'Helligdage 22,23,24'!A:A)</f>
        <v>45719</v>
      </c>
      <c r="D12" s="11"/>
    </row>
    <row r="13" spans="1:9" ht="43.5" x14ac:dyDescent="0.35">
      <c r="A13" s="3" t="s">
        <v>39</v>
      </c>
      <c r="B13" s="4">
        <v>10</v>
      </c>
      <c r="C13" s="10">
        <f>+WORKDAY(C14,-B14,'Helligdage 22,23,24'!A:A)</f>
        <v>45733</v>
      </c>
      <c r="D13" s="11" t="s">
        <v>18</v>
      </c>
    </row>
    <row r="14" spans="1:9" ht="15" thickBot="1" x14ac:dyDescent="0.4">
      <c r="A14" s="38" t="s">
        <v>41</v>
      </c>
      <c r="B14" s="39">
        <v>20</v>
      </c>
      <c r="C14" s="10">
        <f>+WORKDAY(C15,-B15,'Helligdage 22,23,24'!A:A)</f>
        <v>45761</v>
      </c>
      <c r="D14" s="40"/>
    </row>
    <row r="15" spans="1:9" ht="87.5" thickBot="1" x14ac:dyDescent="0.4">
      <c r="A15" s="8" t="s">
        <v>12</v>
      </c>
      <c r="B15" s="36">
        <v>10</v>
      </c>
      <c r="C15" s="20">
        <f>+B6</f>
        <v>45778</v>
      </c>
      <c r="D15" s="21" t="s">
        <v>17</v>
      </c>
    </row>
    <row r="16" spans="1:9" x14ac:dyDescent="0.35">
      <c r="A16" s="9" t="s">
        <v>56</v>
      </c>
    </row>
    <row r="17" spans="1:4" x14ac:dyDescent="0.35">
      <c r="A17" s="9"/>
    </row>
    <row r="18" spans="1:4" ht="18.5" x14ac:dyDescent="0.45">
      <c r="A18" s="23" t="s">
        <v>24</v>
      </c>
    </row>
    <row r="19" spans="1:4" ht="15" thickBot="1" x14ac:dyDescent="0.4">
      <c r="A19" t="s">
        <v>25</v>
      </c>
      <c r="B19" s="5">
        <v>45686</v>
      </c>
    </row>
    <row r="20" spans="1:4" ht="37.5" thickBot="1" x14ac:dyDescent="0.4">
      <c r="A20" s="16" t="s">
        <v>62</v>
      </c>
      <c r="B20" s="17" t="s">
        <v>64</v>
      </c>
      <c r="C20" s="18" t="s">
        <v>60</v>
      </c>
      <c r="D20" s="19" t="s">
        <v>14</v>
      </c>
    </row>
    <row r="21" spans="1:4" ht="18.5" x14ac:dyDescent="0.35">
      <c r="A21" s="34" t="s">
        <v>50</v>
      </c>
      <c r="B21" s="33"/>
      <c r="C21" s="10">
        <f>+B19</f>
        <v>45686</v>
      </c>
      <c r="D21" s="35"/>
    </row>
    <row r="22" spans="1:4" x14ac:dyDescent="0.35">
      <c r="A22" s="12" t="s">
        <v>43</v>
      </c>
      <c r="B22" s="4">
        <v>10</v>
      </c>
      <c r="C22" s="10">
        <f>+WORKDAY(C21,B22,'Helligdage 22,23,24'!A:A)</f>
        <v>45700</v>
      </c>
      <c r="D22" s="11"/>
    </row>
    <row r="23" spans="1:4" x14ac:dyDescent="0.35">
      <c r="A23" s="12" t="s">
        <v>9</v>
      </c>
      <c r="B23" s="4">
        <v>3</v>
      </c>
      <c r="C23" s="10">
        <f>+WORKDAY(C22,B23,'Helligdage 22,23,24'!A:A)</f>
        <v>45705</v>
      </c>
      <c r="D23" s="11"/>
    </row>
    <row r="24" spans="1:4" x14ac:dyDescent="0.35">
      <c r="A24" s="12" t="s">
        <v>10</v>
      </c>
      <c r="B24" s="4">
        <v>10</v>
      </c>
      <c r="C24" s="10">
        <f>+WORKDAY(C23,B24,'Helligdage 22,23,24'!A:A)</f>
        <v>45719</v>
      </c>
      <c r="D24" s="11"/>
    </row>
    <row r="25" spans="1:4" ht="43.5" x14ac:dyDescent="0.35">
      <c r="A25" s="12" t="s">
        <v>39</v>
      </c>
      <c r="B25" s="4">
        <v>10</v>
      </c>
      <c r="C25" s="10">
        <f>+WORKDAY(C24,B25,'Helligdage 22,23,24'!A:A)</f>
        <v>45733</v>
      </c>
      <c r="D25" s="11" t="s">
        <v>18</v>
      </c>
    </row>
    <row r="26" spans="1:4" ht="15" thickBot="1" x14ac:dyDescent="0.4">
      <c r="A26" s="12" t="s">
        <v>41</v>
      </c>
      <c r="B26" s="7">
        <v>20</v>
      </c>
      <c r="C26" s="10">
        <f>+WORKDAY(C25,B26,'Helligdage 22,23,24'!A:A)</f>
        <v>45761</v>
      </c>
      <c r="D26" s="11"/>
    </row>
    <row r="27" spans="1:4" ht="87.5" thickBot="1" x14ac:dyDescent="0.4">
      <c r="A27" s="8" t="s">
        <v>23</v>
      </c>
      <c r="B27" s="36">
        <v>10</v>
      </c>
      <c r="C27" s="20">
        <f>+WORKDAY(C26,B27,'Helligdage 22,23,24'!A:A)</f>
        <v>45778</v>
      </c>
      <c r="D27" s="21" t="s">
        <v>17</v>
      </c>
    </row>
    <row r="28" spans="1:4" x14ac:dyDescent="0.35">
      <c r="A28" s="9" t="s">
        <v>57</v>
      </c>
    </row>
    <row r="30" spans="1:4" ht="18.5" x14ac:dyDescent="0.35">
      <c r="A30" s="28" t="s">
        <v>20</v>
      </c>
    </row>
    <row r="31" spans="1:4" ht="21.5" thickBot="1" x14ac:dyDescent="0.55000000000000004">
      <c r="A31" s="42" t="s">
        <v>19</v>
      </c>
      <c r="B31" s="42"/>
    </row>
    <row r="32" spans="1:4" ht="37.5" thickBot="1" x14ac:dyDescent="0.4">
      <c r="A32" s="16" t="s">
        <v>62</v>
      </c>
      <c r="B32" s="17" t="s">
        <v>64</v>
      </c>
      <c r="C32" s="18" t="s">
        <v>60</v>
      </c>
      <c r="D32" s="19" t="s">
        <v>14</v>
      </c>
    </row>
    <row r="33" spans="1:4" ht="18.5" x14ac:dyDescent="0.35">
      <c r="A33" s="34" t="s">
        <v>50</v>
      </c>
      <c r="B33" s="33"/>
      <c r="C33" s="10">
        <f>+C9</f>
        <v>45686</v>
      </c>
      <c r="D33" s="35"/>
    </row>
    <row r="34" spans="1:4" x14ac:dyDescent="0.35">
      <c r="A34" s="12" t="s">
        <v>43</v>
      </c>
      <c r="B34" s="25">
        <v>10</v>
      </c>
      <c r="C34" s="10">
        <f>+WORKDAY(C33,B34,'Helligdage 22,23,24'!A:A)</f>
        <v>45700</v>
      </c>
      <c r="D34" s="11"/>
    </row>
    <row r="35" spans="1:4" x14ac:dyDescent="0.35">
      <c r="A35" s="12" t="s">
        <v>9</v>
      </c>
      <c r="B35" s="25">
        <v>3</v>
      </c>
      <c r="C35" s="10">
        <f>+WORKDAY(C34,B35,'Helligdage 22,23,24'!A:A)</f>
        <v>45705</v>
      </c>
      <c r="D35" s="11"/>
    </row>
    <row r="36" spans="1:4" x14ac:dyDescent="0.35">
      <c r="A36" s="12" t="s">
        <v>10</v>
      </c>
      <c r="B36" s="25">
        <v>10</v>
      </c>
      <c r="C36" s="10">
        <f>+WORKDAY(C35,B36,'Helligdage 22,23,24'!A:A)</f>
        <v>45719</v>
      </c>
      <c r="D36" s="11"/>
    </row>
    <row r="37" spans="1:4" ht="43.5" x14ac:dyDescent="0.35">
      <c r="A37" s="12" t="s">
        <v>39</v>
      </c>
      <c r="B37" s="25">
        <v>10</v>
      </c>
      <c r="C37" s="10">
        <f>+WORKDAY(C36,B37,'Helligdage 22,23,24'!A:A)</f>
        <v>45733</v>
      </c>
      <c r="D37" s="11" t="s">
        <v>18</v>
      </c>
    </row>
    <row r="38" spans="1:4" ht="15" thickBot="1" x14ac:dyDescent="0.4">
      <c r="A38" s="12" t="s">
        <v>41</v>
      </c>
      <c r="B38" s="26">
        <v>20</v>
      </c>
      <c r="C38" s="10">
        <f>+WORKDAY(C37,B38,'Helligdage 22,23,24'!A:A)</f>
        <v>45761</v>
      </c>
      <c r="D38" s="11"/>
    </row>
    <row r="39" spans="1:4" ht="87.5" thickBot="1" x14ac:dyDescent="0.4">
      <c r="A39" s="8" t="s">
        <v>23</v>
      </c>
      <c r="B39" s="36">
        <v>10</v>
      </c>
      <c r="C39" s="20">
        <f>+WORKDAY(C38,B39,'Helligdage 22,23,24'!A:A)</f>
        <v>45778</v>
      </c>
      <c r="D39" s="21" t="s">
        <v>17</v>
      </c>
    </row>
    <row r="40" spans="1:4" x14ac:dyDescent="0.35">
      <c r="A40" s="9" t="s">
        <v>56</v>
      </c>
    </row>
  </sheetData>
  <mergeCells count="2">
    <mergeCell ref="A31:B31"/>
    <mergeCell ref="A1:D1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C8C5-9458-4E4F-B991-FBEA5965AE4A}">
  <dimension ref="A1:B91"/>
  <sheetViews>
    <sheetView topLeftCell="A43" workbookViewId="0">
      <selection activeCell="D33" sqref="D33"/>
    </sheetView>
  </sheetViews>
  <sheetFormatPr defaultRowHeight="14.5" x14ac:dyDescent="0.35"/>
  <cols>
    <col min="1" max="1" width="8.453125" style="2" bestFit="1" customWidth="1"/>
    <col min="2" max="2" width="20.453125" bestFit="1" customWidth="1"/>
  </cols>
  <sheetData>
    <row r="1" spans="1:2" x14ac:dyDescent="0.35">
      <c r="A1" s="2">
        <v>44562</v>
      </c>
    </row>
    <row r="2" spans="1:2" x14ac:dyDescent="0.35">
      <c r="A2" s="2">
        <v>44665</v>
      </c>
      <c r="B2" t="s">
        <v>1</v>
      </c>
    </row>
    <row r="3" spans="1:2" x14ac:dyDescent="0.35">
      <c r="A3" s="2">
        <v>44666</v>
      </c>
      <c r="B3" t="s">
        <v>1</v>
      </c>
    </row>
    <row r="4" spans="1:2" x14ac:dyDescent="0.35">
      <c r="A4" s="2">
        <v>44669</v>
      </c>
      <c r="B4" t="s">
        <v>1</v>
      </c>
    </row>
    <row r="5" spans="1:2" x14ac:dyDescent="0.35">
      <c r="A5" s="2">
        <v>44694</v>
      </c>
      <c r="B5" t="s">
        <v>2</v>
      </c>
    </row>
    <row r="6" spans="1:2" x14ac:dyDescent="0.35">
      <c r="A6" s="2">
        <v>44707</v>
      </c>
      <c r="B6" t="s">
        <v>3</v>
      </c>
    </row>
    <row r="7" spans="1:2" x14ac:dyDescent="0.35">
      <c r="A7" s="2">
        <v>44717</v>
      </c>
      <c r="B7" t="s">
        <v>4</v>
      </c>
    </row>
    <row r="8" spans="1:2" x14ac:dyDescent="0.35">
      <c r="A8" s="2">
        <v>44718</v>
      </c>
      <c r="B8" t="s">
        <v>5</v>
      </c>
    </row>
    <row r="9" spans="1:2" x14ac:dyDescent="0.35">
      <c r="A9" s="2">
        <v>44919</v>
      </c>
      <c r="B9" t="s">
        <v>6</v>
      </c>
    </row>
    <row r="10" spans="1:2" x14ac:dyDescent="0.35">
      <c r="A10" s="2">
        <v>44920</v>
      </c>
      <c r="B10" t="s">
        <v>6</v>
      </c>
    </row>
    <row r="11" spans="1:2" x14ac:dyDescent="0.35">
      <c r="A11" s="2">
        <v>44921</v>
      </c>
      <c r="B11" t="s">
        <v>6</v>
      </c>
    </row>
    <row r="12" spans="1:2" x14ac:dyDescent="0.35">
      <c r="A12" s="2">
        <v>44922</v>
      </c>
      <c r="B12" t="s">
        <v>28</v>
      </c>
    </row>
    <row r="13" spans="1:2" x14ac:dyDescent="0.35">
      <c r="A13" s="2">
        <v>44923</v>
      </c>
      <c r="B13" t="s">
        <v>28</v>
      </c>
    </row>
    <row r="14" spans="1:2" x14ac:dyDescent="0.35">
      <c r="A14" s="2">
        <v>44924</v>
      </c>
      <c r="B14" t="s">
        <v>28</v>
      </c>
    </row>
    <row r="15" spans="1:2" x14ac:dyDescent="0.35">
      <c r="A15" s="2">
        <v>44925</v>
      </c>
      <c r="B15" t="s">
        <v>28</v>
      </c>
    </row>
    <row r="16" spans="1:2" x14ac:dyDescent="0.35">
      <c r="A16" s="2">
        <v>44926</v>
      </c>
      <c r="B16" t="s">
        <v>7</v>
      </c>
    </row>
    <row r="17" spans="1:2" x14ac:dyDescent="0.35">
      <c r="A17" s="2">
        <v>44927</v>
      </c>
      <c r="B17" t="s">
        <v>29</v>
      </c>
    </row>
    <row r="18" spans="1:2" x14ac:dyDescent="0.35">
      <c r="A18" s="2">
        <v>45022</v>
      </c>
      <c r="B18" t="s">
        <v>30</v>
      </c>
    </row>
    <row r="19" spans="1:2" x14ac:dyDescent="0.35">
      <c r="A19" s="2">
        <v>45023</v>
      </c>
      <c r="B19" t="s">
        <v>31</v>
      </c>
    </row>
    <row r="20" spans="1:2" x14ac:dyDescent="0.35">
      <c r="A20" s="2">
        <v>45025</v>
      </c>
      <c r="B20" t="s">
        <v>32</v>
      </c>
    </row>
    <row r="21" spans="1:2" x14ac:dyDescent="0.35">
      <c r="A21" s="2">
        <v>45026</v>
      </c>
      <c r="B21" t="s">
        <v>33</v>
      </c>
    </row>
    <row r="22" spans="1:2" x14ac:dyDescent="0.35">
      <c r="A22" s="2">
        <v>45051</v>
      </c>
      <c r="B22" t="s">
        <v>2</v>
      </c>
    </row>
    <row r="23" spans="1:2" x14ac:dyDescent="0.35">
      <c r="A23" s="2">
        <v>45064</v>
      </c>
      <c r="B23" t="s">
        <v>3</v>
      </c>
    </row>
    <row r="24" spans="1:2" x14ac:dyDescent="0.35">
      <c r="A24" s="2">
        <v>45074</v>
      </c>
      <c r="B24" t="s">
        <v>34</v>
      </c>
    </row>
    <row r="25" spans="1:2" x14ac:dyDescent="0.35">
      <c r="A25" s="2">
        <v>45075</v>
      </c>
      <c r="B25" t="s">
        <v>35</v>
      </c>
    </row>
    <row r="26" spans="1:2" x14ac:dyDescent="0.35">
      <c r="A26" s="2">
        <v>45284</v>
      </c>
      <c r="B26" t="s">
        <v>28</v>
      </c>
    </row>
    <row r="27" spans="1:2" x14ac:dyDescent="0.35">
      <c r="A27" s="2">
        <v>45285</v>
      </c>
      <c r="B27" t="s">
        <v>36</v>
      </c>
    </row>
    <row r="28" spans="1:2" x14ac:dyDescent="0.35">
      <c r="A28" s="2">
        <v>45286</v>
      </c>
      <c r="B28" t="s">
        <v>37</v>
      </c>
    </row>
    <row r="29" spans="1:2" x14ac:dyDescent="0.35">
      <c r="A29" s="2">
        <v>45287</v>
      </c>
      <c r="B29" t="s">
        <v>28</v>
      </c>
    </row>
    <row r="30" spans="1:2" x14ac:dyDescent="0.35">
      <c r="A30" s="2">
        <v>45288</v>
      </c>
      <c r="B30" t="s">
        <v>28</v>
      </c>
    </row>
    <row r="31" spans="1:2" x14ac:dyDescent="0.35">
      <c r="A31" s="2">
        <v>45289</v>
      </c>
      <c r="B31" t="s">
        <v>28</v>
      </c>
    </row>
    <row r="32" spans="1:2" x14ac:dyDescent="0.35">
      <c r="A32" s="2">
        <v>45290</v>
      </c>
      <c r="B32" t="s">
        <v>28</v>
      </c>
    </row>
    <row r="33" spans="1:2" x14ac:dyDescent="0.35">
      <c r="A33" s="2">
        <v>45291</v>
      </c>
      <c r="B33" t="s">
        <v>28</v>
      </c>
    </row>
    <row r="34" spans="1:2" x14ac:dyDescent="0.35">
      <c r="A34" s="2">
        <v>45292</v>
      </c>
      <c r="B34" t="s">
        <v>29</v>
      </c>
    </row>
    <row r="35" spans="1:2" x14ac:dyDescent="0.35">
      <c r="A35" s="2">
        <v>45375</v>
      </c>
      <c r="B35" t="s">
        <v>38</v>
      </c>
    </row>
    <row r="36" spans="1:2" x14ac:dyDescent="0.35">
      <c r="A36" s="2">
        <v>45379</v>
      </c>
      <c r="B36" t="s">
        <v>30</v>
      </c>
    </row>
    <row r="37" spans="1:2" x14ac:dyDescent="0.35">
      <c r="A37" s="2">
        <v>45380</v>
      </c>
      <c r="B37" t="s">
        <v>31</v>
      </c>
    </row>
    <row r="38" spans="1:2" x14ac:dyDescent="0.35">
      <c r="A38" s="2">
        <v>45382</v>
      </c>
      <c r="B38" t="s">
        <v>32</v>
      </c>
    </row>
    <row r="39" spans="1:2" x14ac:dyDescent="0.35">
      <c r="A39" s="2">
        <v>45383</v>
      </c>
      <c r="B39" t="s">
        <v>33</v>
      </c>
    </row>
    <row r="40" spans="1:2" x14ac:dyDescent="0.35">
      <c r="A40" s="2">
        <v>45408</v>
      </c>
      <c r="B40" t="s">
        <v>2</v>
      </c>
    </row>
    <row r="41" spans="1:2" x14ac:dyDescent="0.35">
      <c r="A41" s="2">
        <v>45421</v>
      </c>
      <c r="B41" t="s">
        <v>3</v>
      </c>
    </row>
    <row r="42" spans="1:2" x14ac:dyDescent="0.35">
      <c r="A42" s="2">
        <v>45431</v>
      </c>
      <c r="B42" t="s">
        <v>34</v>
      </c>
    </row>
    <row r="43" spans="1:2" x14ac:dyDescent="0.35">
      <c r="A43" s="2">
        <v>45432</v>
      </c>
      <c r="B43" t="s">
        <v>35</v>
      </c>
    </row>
    <row r="44" spans="1:2" x14ac:dyDescent="0.35">
      <c r="A44" s="2">
        <v>45650</v>
      </c>
      <c r="B44" t="s">
        <v>28</v>
      </c>
    </row>
    <row r="45" spans="1:2" x14ac:dyDescent="0.35">
      <c r="A45" s="2">
        <v>45651</v>
      </c>
      <c r="B45" t="s">
        <v>36</v>
      </c>
    </row>
    <row r="46" spans="1:2" x14ac:dyDescent="0.35">
      <c r="A46" s="2">
        <v>45652</v>
      </c>
      <c r="B46" t="s">
        <v>37</v>
      </c>
    </row>
    <row r="47" spans="1:2" x14ac:dyDescent="0.35">
      <c r="A47" s="2">
        <v>45653</v>
      </c>
      <c r="B47" t="s">
        <v>28</v>
      </c>
    </row>
    <row r="48" spans="1:2" x14ac:dyDescent="0.35">
      <c r="A48" s="2">
        <v>45654</v>
      </c>
      <c r="B48" t="s">
        <v>28</v>
      </c>
    </row>
    <row r="49" spans="1:2" x14ac:dyDescent="0.35">
      <c r="A49" s="2">
        <v>45655</v>
      </c>
      <c r="B49" t="s">
        <v>28</v>
      </c>
    </row>
    <row r="50" spans="1:2" x14ac:dyDescent="0.35">
      <c r="A50" s="2">
        <v>45656</v>
      </c>
      <c r="B50" t="s">
        <v>28</v>
      </c>
    </row>
    <row r="51" spans="1:2" x14ac:dyDescent="0.35">
      <c r="A51" s="2">
        <v>45657</v>
      </c>
      <c r="B51" t="s">
        <v>28</v>
      </c>
    </row>
    <row r="52" spans="1:2" x14ac:dyDescent="0.35">
      <c r="A52" s="2">
        <v>45658</v>
      </c>
      <c r="B52" t="s">
        <v>29</v>
      </c>
    </row>
    <row r="53" spans="1:2" x14ac:dyDescent="0.35">
      <c r="A53" s="2">
        <v>45760</v>
      </c>
      <c r="B53" t="s">
        <v>38</v>
      </c>
    </row>
    <row r="54" spans="1:2" x14ac:dyDescent="0.35">
      <c r="A54" s="2">
        <v>45764</v>
      </c>
      <c r="B54" t="s">
        <v>30</v>
      </c>
    </row>
    <row r="55" spans="1:2" x14ac:dyDescent="0.35">
      <c r="A55" s="2">
        <v>45765</v>
      </c>
      <c r="B55" t="s">
        <v>31</v>
      </c>
    </row>
    <row r="56" spans="1:2" x14ac:dyDescent="0.35">
      <c r="A56" s="2">
        <v>45767</v>
      </c>
      <c r="B56" t="s">
        <v>32</v>
      </c>
    </row>
    <row r="57" spans="1:2" x14ac:dyDescent="0.35">
      <c r="A57" s="2">
        <v>45768</v>
      </c>
      <c r="B57" t="s">
        <v>33</v>
      </c>
    </row>
    <row r="58" spans="1:2" x14ac:dyDescent="0.35">
      <c r="A58" s="2">
        <v>45806</v>
      </c>
      <c r="B58" t="s">
        <v>3</v>
      </c>
    </row>
    <row r="59" spans="1:2" x14ac:dyDescent="0.35">
      <c r="A59" s="2">
        <v>45816</v>
      </c>
      <c r="B59" t="s">
        <v>34</v>
      </c>
    </row>
    <row r="60" spans="1:2" x14ac:dyDescent="0.35">
      <c r="A60" s="2">
        <v>45817</v>
      </c>
      <c r="B60" t="s">
        <v>35</v>
      </c>
    </row>
    <row r="61" spans="1:2" x14ac:dyDescent="0.35">
      <c r="A61" s="2">
        <v>46015</v>
      </c>
      <c r="B61" t="s">
        <v>28</v>
      </c>
    </row>
    <row r="62" spans="1:2" x14ac:dyDescent="0.35">
      <c r="A62" s="2">
        <v>46016</v>
      </c>
      <c r="B62" t="s">
        <v>36</v>
      </c>
    </row>
    <row r="63" spans="1:2" x14ac:dyDescent="0.35">
      <c r="A63" s="2">
        <v>46017</v>
      </c>
      <c r="B63" t="s">
        <v>37</v>
      </c>
    </row>
    <row r="64" spans="1:2" x14ac:dyDescent="0.35">
      <c r="A64" s="2">
        <v>46022</v>
      </c>
      <c r="B64" t="s">
        <v>42</v>
      </c>
    </row>
    <row r="65" spans="1:2" x14ac:dyDescent="0.35">
      <c r="A65" s="2">
        <v>46023</v>
      </c>
      <c r="B65" t="s">
        <v>29</v>
      </c>
    </row>
    <row r="66" spans="1:2" x14ac:dyDescent="0.35">
      <c r="A66" s="2">
        <v>46110</v>
      </c>
      <c r="B66" t="s">
        <v>38</v>
      </c>
    </row>
    <row r="67" spans="1:2" x14ac:dyDescent="0.35">
      <c r="A67" s="2">
        <v>46114</v>
      </c>
      <c r="B67" t="s">
        <v>30</v>
      </c>
    </row>
    <row r="68" spans="1:2" x14ac:dyDescent="0.35">
      <c r="A68" s="2">
        <v>46115</v>
      </c>
      <c r="B68" t="s">
        <v>31</v>
      </c>
    </row>
    <row r="69" spans="1:2" x14ac:dyDescent="0.35">
      <c r="A69" s="2">
        <v>46117</v>
      </c>
      <c r="B69" t="s">
        <v>32</v>
      </c>
    </row>
    <row r="70" spans="1:2" x14ac:dyDescent="0.35">
      <c r="A70" s="2">
        <v>46118</v>
      </c>
      <c r="B70" t="s">
        <v>33</v>
      </c>
    </row>
    <row r="71" spans="1:2" x14ac:dyDescent="0.35">
      <c r="A71" s="2">
        <v>46156</v>
      </c>
      <c r="B71" t="s">
        <v>3</v>
      </c>
    </row>
    <row r="72" spans="1:2" x14ac:dyDescent="0.35">
      <c r="A72" s="2">
        <v>46166</v>
      </c>
      <c r="B72" t="s">
        <v>34</v>
      </c>
    </row>
    <row r="73" spans="1:2" x14ac:dyDescent="0.35">
      <c r="A73" s="2">
        <v>46167</v>
      </c>
      <c r="B73" t="s">
        <v>35</v>
      </c>
    </row>
    <row r="74" spans="1:2" x14ac:dyDescent="0.35">
      <c r="A74" s="2">
        <v>46380</v>
      </c>
      <c r="B74" t="s">
        <v>28</v>
      </c>
    </row>
    <row r="75" spans="1:2" x14ac:dyDescent="0.35">
      <c r="A75" s="2">
        <v>46381</v>
      </c>
      <c r="B75" t="s">
        <v>36</v>
      </c>
    </row>
    <row r="76" spans="1:2" x14ac:dyDescent="0.35">
      <c r="A76" s="2">
        <v>46382</v>
      </c>
      <c r="B76" t="s">
        <v>37</v>
      </c>
    </row>
    <row r="77" spans="1:2" x14ac:dyDescent="0.35">
      <c r="A77" s="2">
        <v>46387</v>
      </c>
      <c r="B77" t="s">
        <v>42</v>
      </c>
    </row>
    <row r="78" spans="1:2" x14ac:dyDescent="0.35">
      <c r="A78" s="2">
        <v>46388</v>
      </c>
      <c r="B78" t="s">
        <v>29</v>
      </c>
    </row>
    <row r="79" spans="1:2" x14ac:dyDescent="0.35">
      <c r="A79" s="2">
        <v>46467</v>
      </c>
      <c r="B79" t="s">
        <v>38</v>
      </c>
    </row>
    <row r="80" spans="1:2" x14ac:dyDescent="0.35">
      <c r="A80" s="2">
        <v>46471</v>
      </c>
      <c r="B80" t="s">
        <v>30</v>
      </c>
    </row>
    <row r="81" spans="1:2" x14ac:dyDescent="0.35">
      <c r="A81" s="2">
        <v>46472</v>
      </c>
      <c r="B81" t="s">
        <v>31</v>
      </c>
    </row>
    <row r="82" spans="1:2" x14ac:dyDescent="0.35">
      <c r="A82" s="2">
        <v>46474</v>
      </c>
      <c r="B82" t="s">
        <v>32</v>
      </c>
    </row>
    <row r="83" spans="1:2" x14ac:dyDescent="0.35">
      <c r="A83" s="2">
        <v>46475</v>
      </c>
      <c r="B83" t="s">
        <v>33</v>
      </c>
    </row>
    <row r="84" spans="1:2" x14ac:dyDescent="0.35">
      <c r="A84" s="2">
        <v>46513</v>
      </c>
      <c r="B84" t="s">
        <v>3</v>
      </c>
    </row>
    <row r="85" spans="1:2" x14ac:dyDescent="0.35">
      <c r="A85" s="2">
        <v>46523</v>
      </c>
      <c r="B85" t="s">
        <v>34</v>
      </c>
    </row>
    <row r="86" spans="1:2" x14ac:dyDescent="0.35">
      <c r="A86" s="2">
        <v>46524</v>
      </c>
      <c r="B86" t="s">
        <v>35</v>
      </c>
    </row>
    <row r="87" spans="1:2" x14ac:dyDescent="0.35">
      <c r="A87" s="2">
        <v>46745</v>
      </c>
      <c r="B87" t="s">
        <v>28</v>
      </c>
    </row>
    <row r="88" spans="1:2" x14ac:dyDescent="0.35">
      <c r="A88" s="2">
        <v>46746</v>
      </c>
      <c r="B88" t="s">
        <v>36</v>
      </c>
    </row>
    <row r="89" spans="1:2" x14ac:dyDescent="0.35">
      <c r="A89" s="2">
        <v>46747</v>
      </c>
      <c r="B89" t="s">
        <v>37</v>
      </c>
    </row>
    <row r="90" spans="1:2" x14ac:dyDescent="0.35">
      <c r="A90" s="2">
        <v>46752</v>
      </c>
      <c r="B90" t="s">
        <v>42</v>
      </c>
    </row>
    <row r="91" spans="1:2" x14ac:dyDescent="0.35">
      <c r="A91" s="2">
        <v>46753</v>
      </c>
      <c r="B91" t="s">
        <v>29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5dbba49-ce06-496f-ac3e-0cf14361d934}" enabled="0" method="" siteId="{f5dbba49-ce06-496f-ac3e-0cf14361d93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Bedømmelsesudvalg</vt:lpstr>
      <vt:lpstr>Sagkyndige personer</vt:lpstr>
      <vt:lpstr>Helligdage 22,23,24</vt:lpstr>
    </vt:vector>
  </TitlesOfParts>
  <Company>Eniig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Odder Nielsen</dc:creator>
  <cp:lastModifiedBy>Michelle Hansen</cp:lastModifiedBy>
  <cp:lastPrinted>2022-05-12T10:04:53Z</cp:lastPrinted>
  <dcterms:created xsi:type="dcterms:W3CDTF">2022-05-12T09:05:26Z</dcterms:created>
  <dcterms:modified xsi:type="dcterms:W3CDTF">2025-05-05T11:19:04Z</dcterms:modified>
</cp:coreProperties>
</file>