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z22.aau.dk/Explorer/"/>
    </mc:Choice>
  </mc:AlternateContent>
  <xr:revisionPtr revIDLastSave="0" documentId="13_ncr:40000001_{7EC51B43-E90F-4D93-85CC-0340911C2F55}" xr6:coauthVersionLast="47" xr6:coauthVersionMax="47" xr10:uidLastSave="{00000000-0000-0000-0000-000000000000}"/>
  <bookViews>
    <workbookView xWindow="-109" yWindow="-109" windowWidth="34995" windowHeight="19060" activeTab="1" xr2:uid="{00000000-000D-0000-FFFF-FFFF00000000}"/>
  </bookViews>
  <sheets>
    <sheet name="How to use the calculater" sheetId="1" r:id="rId1"/>
    <sheet name="Employed 01.09.2026 (or before)" sheetId="2" r:id="rId2"/>
    <sheet name="Employed per 01.10.2026" sheetId="3" r:id="rId3"/>
    <sheet name="Employed per 01.11.2026" sheetId="4" r:id="rId4"/>
    <sheet name="Employed per 01.12.2026" sheetId="5" r:id="rId5"/>
    <sheet name="Employed per 01.01.2027" sheetId="6" r:id="rId6"/>
    <sheet name="Employed per 01.02.2027" sheetId="7" r:id="rId7"/>
    <sheet name="Employed per 01.03.2027" sheetId="8" r:id="rId8"/>
    <sheet name="Employed per 01.04.2027" sheetId="9" r:id="rId9"/>
    <sheet name="Employed per 01.05.2027" sheetId="10" r:id="rId10"/>
    <sheet name="Employed per 01.06.2027" sheetId="11" r:id="rId11"/>
    <sheet name="Employed per 01.07.2027" sheetId="12" r:id="rId12"/>
    <sheet name="Employed per 01.08.2027"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3" l="1"/>
  <c r="C10" i="13" s="1"/>
  <c r="C11" i="13" s="1"/>
  <c r="C12" i="13" s="1"/>
  <c r="C13" i="13" s="1"/>
  <c r="C9" i="12"/>
  <c r="C10" i="12" s="1"/>
  <c r="C11" i="12" s="1"/>
  <c r="C12" i="12" s="1"/>
  <c r="C13" i="12" s="1"/>
  <c r="C14" i="12" s="1"/>
  <c r="C10" i="11"/>
  <c r="C11" i="11" s="1"/>
  <c r="C12" i="11" s="1"/>
  <c r="C13" i="11" s="1"/>
  <c r="C14" i="11" s="1"/>
  <c r="C15" i="11" s="1"/>
  <c r="C9" i="11"/>
  <c r="C9" i="10"/>
  <c r="C10" i="10" s="1"/>
  <c r="C11" i="10" s="1"/>
  <c r="C12" i="10" s="1"/>
  <c r="C13" i="10" s="1"/>
  <c r="C14" i="10" s="1"/>
  <c r="C15" i="10" s="1"/>
  <c r="C16" i="10" s="1"/>
  <c r="C9" i="9"/>
  <c r="C10" i="9" s="1"/>
  <c r="C11" i="9" s="1"/>
  <c r="C12" i="9" s="1"/>
  <c r="C13" i="9" s="1"/>
  <c r="C14" i="9" s="1"/>
  <c r="C15" i="9" s="1"/>
  <c r="C16" i="9" s="1"/>
  <c r="C17" i="9" s="1"/>
  <c r="C9" i="8"/>
  <c r="C10" i="8" s="1"/>
  <c r="C11" i="8" s="1"/>
  <c r="C12" i="8" s="1"/>
  <c r="C13" i="8" s="1"/>
  <c r="C14" i="8" s="1"/>
  <c r="C15" i="8" s="1"/>
  <c r="C16" i="8" s="1"/>
  <c r="C17" i="8" s="1"/>
  <c r="C18" i="8" s="1"/>
  <c r="C10" i="7"/>
  <c r="C11" i="7" s="1"/>
  <c r="C12" i="7" s="1"/>
  <c r="C13" i="7" s="1"/>
  <c r="C14" i="7" s="1"/>
  <c r="C15" i="7" s="1"/>
  <c r="C16" i="7" s="1"/>
  <c r="C17" i="7" s="1"/>
  <c r="C18" i="7" s="1"/>
  <c r="C19" i="7" s="1"/>
  <c r="C9" i="7"/>
  <c r="C9" i="6"/>
  <c r="C10" i="6" s="1"/>
  <c r="C11" i="6" s="1"/>
  <c r="C12" i="6" s="1"/>
  <c r="C13" i="6" s="1"/>
  <c r="C14" i="6" s="1"/>
  <c r="C15" i="6" s="1"/>
  <c r="C16" i="6" s="1"/>
  <c r="C17" i="6" s="1"/>
  <c r="C18" i="6" s="1"/>
  <c r="C19" i="6" s="1"/>
  <c r="C20" i="6" s="1"/>
  <c r="G13" i="5"/>
  <c r="G14" i="5" s="1"/>
  <c r="G15" i="5" s="1"/>
  <c r="G16" i="5" s="1"/>
  <c r="G17" i="5" s="1"/>
  <c r="G18" i="5" s="1"/>
  <c r="G19" i="5" s="1"/>
  <c r="G20" i="5" s="1"/>
  <c r="C8" i="5"/>
  <c r="C9" i="5" s="1"/>
  <c r="G14" i="4"/>
  <c r="G15" i="4" s="1"/>
  <c r="G16" i="4" s="1"/>
  <c r="G17" i="4" s="1"/>
  <c r="G18" i="4" s="1"/>
  <c r="G19" i="4" s="1"/>
  <c r="G20" i="4" s="1"/>
  <c r="G21" i="4" s="1"/>
  <c r="C8" i="4"/>
  <c r="K8" i="4" s="1"/>
  <c r="G15" i="3"/>
  <c r="G16" i="3" s="1"/>
  <c r="G17" i="3" s="1"/>
  <c r="G18" i="3" s="1"/>
  <c r="G19" i="3" s="1"/>
  <c r="G20" i="3" s="1"/>
  <c r="G21" i="3" s="1"/>
  <c r="G22" i="3" s="1"/>
  <c r="C8" i="3"/>
  <c r="C9" i="3" s="1"/>
  <c r="G19" i="2"/>
  <c r="G20" i="2" s="1"/>
  <c r="G21" i="2" s="1"/>
  <c r="G22" i="2" s="1"/>
  <c r="G23" i="2" s="1"/>
  <c r="G24" i="2" s="1"/>
  <c r="G25" i="2" s="1"/>
  <c r="G18" i="2"/>
  <c r="G10" i="2"/>
  <c r="G11" i="2" s="1"/>
  <c r="G12" i="2" s="1"/>
  <c r="G13" i="2" s="1"/>
  <c r="G14" i="2" s="1"/>
  <c r="G15" i="2" s="1"/>
  <c r="G16" i="2" s="1"/>
  <c r="G17" i="2" s="1"/>
  <c r="C10" i="2"/>
  <c r="C11" i="2" s="1"/>
  <c r="K8" i="5" l="1"/>
  <c r="C12" i="2"/>
  <c r="K11" i="2"/>
  <c r="K9" i="5"/>
  <c r="C10" i="5"/>
  <c r="K9" i="3"/>
  <c r="C10" i="3"/>
  <c r="K10" i="2"/>
  <c r="C9" i="4"/>
  <c r="K8" i="3"/>
  <c r="C10" i="4" l="1"/>
  <c r="K9" i="4"/>
  <c r="C11" i="3"/>
  <c r="K10" i="3"/>
  <c r="C11" i="5"/>
  <c r="K10" i="5"/>
  <c r="C13" i="2"/>
  <c r="K12" i="2"/>
  <c r="C14" i="2" l="1"/>
  <c r="K13" i="2"/>
  <c r="C12" i="5"/>
  <c r="K11" i="5"/>
  <c r="K11" i="3"/>
  <c r="C12" i="3"/>
  <c r="C11" i="4"/>
  <c r="K10" i="4"/>
  <c r="K11" i="4" l="1"/>
  <c r="C12" i="4"/>
  <c r="K12" i="3"/>
  <c r="C13" i="3"/>
  <c r="C13" i="5"/>
  <c r="K12" i="5"/>
  <c r="C15" i="2"/>
  <c r="K14" i="2"/>
  <c r="C16" i="2" l="1"/>
  <c r="K15" i="2"/>
  <c r="K13" i="5"/>
  <c r="C14" i="5"/>
  <c r="C14" i="3"/>
  <c r="K13" i="3"/>
  <c r="C13" i="4"/>
  <c r="K12" i="4"/>
  <c r="K13" i="4" l="1"/>
  <c r="C14" i="4"/>
  <c r="K14" i="3"/>
  <c r="C15" i="3"/>
  <c r="C15" i="5"/>
  <c r="K14" i="5"/>
  <c r="C17" i="2"/>
  <c r="K16" i="2"/>
  <c r="K17" i="2" l="1"/>
  <c r="C18" i="2"/>
  <c r="K15" i="3"/>
  <c r="C16" i="3"/>
  <c r="K14" i="4"/>
  <c r="C15" i="4"/>
  <c r="C16" i="5"/>
  <c r="K15" i="5"/>
  <c r="C17" i="5" l="1"/>
  <c r="K16" i="5"/>
  <c r="C16" i="4"/>
  <c r="K15" i="4"/>
  <c r="C17" i="3"/>
  <c r="K16" i="3"/>
  <c r="C19" i="2"/>
  <c r="K18" i="2"/>
  <c r="C20" i="2" l="1"/>
  <c r="K19" i="2"/>
  <c r="C18" i="3"/>
  <c r="K17" i="3"/>
  <c r="C17" i="4"/>
  <c r="K16" i="4"/>
  <c r="K17" i="5"/>
  <c r="C18" i="5"/>
  <c r="K18" i="5" l="1"/>
  <c r="C19" i="5"/>
  <c r="C18" i="4"/>
  <c r="K17" i="4"/>
  <c r="C19" i="3"/>
  <c r="K18" i="3"/>
  <c r="C21" i="2"/>
  <c r="K20" i="2"/>
  <c r="K21" i="2" l="1"/>
  <c r="C22" i="2"/>
  <c r="C19" i="4"/>
  <c r="K18" i="4"/>
  <c r="C20" i="5"/>
  <c r="K20" i="5" s="1"/>
  <c r="K19" i="5"/>
  <c r="K19" i="3"/>
  <c r="C20" i="3"/>
  <c r="K20" i="3" l="1"/>
  <c r="C21" i="3"/>
  <c r="K19" i="4"/>
  <c r="C20" i="4"/>
  <c r="C23" i="2"/>
  <c r="K22" i="2"/>
  <c r="K23" i="2" l="1"/>
  <c r="C24" i="2"/>
  <c r="C21" i="4"/>
  <c r="K21" i="4" s="1"/>
  <c r="K20" i="4"/>
  <c r="C22" i="3"/>
  <c r="K22" i="3" s="1"/>
  <c r="K21" i="3"/>
  <c r="C25" i="2" l="1"/>
  <c r="K25" i="2" s="1"/>
  <c r="K24" i="2"/>
</calcChain>
</file>

<file path=xl/sharedStrings.xml><?xml version="1.0" encoding="utf-8"?>
<sst xmlns="http://schemas.openxmlformats.org/spreadsheetml/2006/main" count="234" uniqueCount="37">
  <si>
    <t>Holiday year 2026/2027</t>
  </si>
  <si>
    <t>Holidays are attained from 1 September 2026 to 31 August 2027 (12 months). The holiday may be incurred from 1 September 2026 to 31 December 2027 (16 months).</t>
  </si>
  <si>
    <t>Number of ordinary days of holiday not incurred as of 1 September 2027</t>
  </si>
  <si>
    <t>Number of special days of holiday not incurred as of 1. September 2025</t>
  </si>
  <si>
    <t>Number of special days of holiday attained as of 1 May 2027</t>
  </si>
  <si>
    <t xml:space="preserve">Month / year </t>
  </si>
  <si>
    <t>Balance of ordinary days of holiday (1)</t>
  </si>
  <si>
    <t>Taken or planned ordinary days of holiday</t>
  </si>
  <si>
    <t>The holiday is taking on the following days</t>
  </si>
  <si>
    <t>Balance of special holidays</t>
  </si>
  <si>
    <t>Taken or planned days of special holidays</t>
  </si>
  <si>
    <t>Total balance (incl. regular and special holidays)</t>
  </si>
  <si>
    <t>(2)</t>
  </si>
  <si>
    <t>September 2027 (3)</t>
  </si>
  <si>
    <t xml:space="preserve">(1) If the number in the holiday balance turns red, you do not have enough holidays. See if the number in "Total balance (incl. Regular and special holidays)" is also red. If this is not the case, you may use your special holidays. </t>
  </si>
  <si>
    <t>NOTE: At AAU, it was decided that it is possible to take up to 5 days' holiday in advance by agreement.</t>
  </si>
  <si>
    <t>(2) On 1 May 2027, you will be allocated new days of special holidays. The days can only be incurred after May 1st 2026, and can be used until 30 April 2028.</t>
  </si>
  <si>
    <t>(3) On 1 September 2027, a new holiday year begins (2027/2028). However, you have until 31 December 2027 to make use of your holidays, but you do not attain new holidays in the holiday year 2027/2028.</t>
  </si>
  <si>
    <t>You can find more information about holiday rules in the AAU Handbook.</t>
  </si>
  <si>
    <t xml:space="preserve">Dear Colleague </t>
  </si>
  <si>
    <t>You have opend the holiday calculater. The holiday calculater can help you plan your holiday year 2026/2027</t>
  </si>
  <si>
    <t xml:space="preserve">Always remember to reserve three weeks of holiday for the summer holidays. </t>
  </si>
  <si>
    <t>You should be aware that the last 2 x 2.08 days of holiday will not be attained and ready to be incurred until the 1st of August and the 1st of September, respectively. </t>
  </si>
  <si>
    <t>This means that you only attain 20,08 out of 25 holidays in July. You will, however, have attainted the full amount of holidays for the holiday year 2026/2027 in September of 2026.</t>
  </si>
  <si>
    <t xml:space="preserve">When the days for summer holidays are reserved, you can use the rest of your holidays and special holidays on your other holiday wishes as you please. </t>
  </si>
  <si>
    <t>NOTE: At AAU, it has been decided that it is possible to take up to 5 days' holiday in advance by agreement.</t>
  </si>
  <si>
    <t xml:space="preserve">To use the calculater, please choose the month of your employment below. </t>
  </si>
  <si>
    <t>Enjoy :)</t>
  </si>
  <si>
    <t>Number of non-incurred days of holiday from a previous employer</t>
  </si>
  <si>
    <t>-</t>
  </si>
  <si>
    <t xml:space="preserve">Holidays are attained from 1 September 2026 to 31 August 2027 (12 months). </t>
  </si>
  <si>
    <t>The holiday may be incurred from 1 September 2026 to 31 December 2027 (16 months).</t>
  </si>
  <si>
    <t>September 2027 (2)</t>
  </si>
  <si>
    <t>(1) If the number in the holiday balance turns red, you do not have enough holidays.</t>
  </si>
  <si>
    <t>(2) On 1 September 2027, a new holiday year begins (2027/2028). However, you have until 31 December 2027 to</t>
  </si>
  <si>
    <t>make use of your holidays, but you do not attain new holidays in the holiday year 2026/2027.</t>
  </si>
  <si>
    <t>You can find more information about holiday tules in the AAU Handbook.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</si>
</sst>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13" x14ac:knownFonts="1">
    <font>
      <sz val="11"/>
      <color theme="1"/>
      <name val="Calibri"/>
      <family val="2"/>
      <scheme val="minor"/>
    </font>
    <font>
      <b/>
      <sz val="11"/>
      <color theme="1"/>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i/>
      <sz val="11"/>
      <color theme="1"/>
      <name val="Calibri"/>
      <family val="2"/>
      <scheme val="minor"/>
    </font>
    <font>
      <u/>
      <sz val="11"/>
      <color theme="10"/>
      <name val="Calibri"/>
      <family val="2"/>
      <scheme val="minor"/>
    </font>
    <font>
      <sz val="11"/>
      <name val="Calibri"/>
      <family val="2"/>
      <scheme val="minor"/>
    </font>
    <font>
      <b/>
      <sz val="18"/>
      <color theme="1"/>
      <name val="Calibri"/>
      <family val="2"/>
      <scheme val="minor"/>
    </font>
    <font>
      <b/>
      <sz val="16"/>
      <color theme="1"/>
      <name val="Calibri"/>
      <family val="2"/>
      <scheme val="minor"/>
    </font>
    <font>
      <sz val="11"/>
      <color rgb="FF00B050"/>
      <name val="Calibri"/>
      <family val="2"/>
      <scheme val="minor"/>
    </font>
    <font>
      <b/>
      <sz val="11"/>
      <color rgb="FF7030A0"/>
      <name val="Calibri"/>
      <family val="2"/>
      <scheme val="minor"/>
    </font>
    <font>
      <sz val="11"/>
      <color rgb="FF0A0A0A"/>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right style="medium">
        <color theme="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rgb="FFFF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60">
    <xf numFmtId="0" fontId="0" fillId="0" borderId="0" xfId="0"/>
    <xf numFmtId="0" fontId="2" fillId="0" borderId="0" xfId="0" applyFont="1" applyAlignment="1">
      <alignment vertical="center"/>
    </xf>
    <xf numFmtId="0" fontId="6" fillId="0" borderId="0" xfId="1"/>
    <xf numFmtId="0" fontId="7" fillId="0" borderId="0" xfId="0" applyFont="1" applyAlignment="1">
      <alignment vertical="center"/>
    </xf>
    <xf numFmtId="0" fontId="0" fillId="3" borderId="0" xfId="0" applyFill="1"/>
    <xf numFmtId="0" fontId="0" fillId="3" borderId="0" xfId="0" applyFill="1" applyAlignment="1">
      <alignment horizontal="center" vertical="center"/>
    </xf>
    <xf numFmtId="0" fontId="1" fillId="3" borderId="0" xfId="0" applyFont="1" applyFill="1" applyAlignment="1">
      <alignment horizontal="center" vertical="center"/>
    </xf>
    <xf numFmtId="0" fontId="3" fillId="3" borderId="0" xfId="0" applyFont="1" applyFill="1"/>
    <xf numFmtId="0" fontId="4" fillId="3" borderId="0" xfId="0" quotePrefix="1" applyFont="1" applyFill="1"/>
    <xf numFmtId="164" fontId="4" fillId="3" borderId="0" xfId="0" quotePrefix="1" applyNumberFormat="1" applyFont="1" applyFill="1" applyAlignment="1">
      <alignment horizontal="left"/>
    </xf>
    <xf numFmtId="0" fontId="4" fillId="3" borderId="0" xfId="0" applyFont="1" applyFill="1"/>
    <xf numFmtId="0" fontId="0" fillId="3" borderId="0" xfId="0" applyFill="1" applyAlignment="1">
      <alignment wrapText="1"/>
    </xf>
    <xf numFmtId="0" fontId="8" fillId="3" borderId="0" xfId="0" applyFont="1" applyFill="1"/>
    <xf numFmtId="0" fontId="5" fillId="3" borderId="0" xfId="0" applyFont="1" applyFill="1"/>
    <xf numFmtId="0" fontId="1" fillId="3" borderId="0" xfId="0" applyFont="1" applyFill="1" applyAlignment="1">
      <alignment horizontal="center" vertical="center" wrapText="1"/>
    </xf>
    <xf numFmtId="0" fontId="3" fillId="3" borderId="0" xfId="0" applyFont="1" applyFill="1" applyAlignment="1">
      <alignment horizontal="center" vertical="center" wrapText="1"/>
    </xf>
    <xf numFmtId="0" fontId="6" fillId="3" borderId="0" xfId="1" quotePrefix="1" applyFill="1"/>
    <xf numFmtId="0" fontId="7" fillId="3" borderId="0" xfId="0" quotePrefix="1" applyFont="1" applyFill="1"/>
    <xf numFmtId="164" fontId="0" fillId="3" borderId="2" xfId="0" applyNumberFormat="1" applyFill="1" applyBorder="1" applyAlignment="1">
      <alignment horizontal="left"/>
    </xf>
    <xf numFmtId="0" fontId="0" fillId="2" borderId="2" xfId="0" applyFill="1" applyBorder="1" applyAlignment="1" applyProtection="1">
      <alignment horizontal="center"/>
      <protection locked="0"/>
    </xf>
    <xf numFmtId="0" fontId="1" fillId="3" borderId="2" xfId="0" applyFont="1" applyFill="1" applyBorder="1" applyAlignment="1">
      <alignment horizontal="center" wrapText="1"/>
    </xf>
    <xf numFmtId="0" fontId="2" fillId="3" borderId="2" xfId="0" applyFont="1"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xf>
    <xf numFmtId="0" fontId="0" fillId="2" borderId="3" xfId="0" applyFill="1" applyBorder="1" applyAlignment="1" applyProtection="1">
      <alignment horizontal="center"/>
      <protection locked="0"/>
    </xf>
    <xf numFmtId="0" fontId="2" fillId="3" borderId="4" xfId="0" applyFont="1" applyFill="1" applyBorder="1" applyAlignment="1">
      <alignment horizontal="center"/>
    </xf>
    <xf numFmtId="0" fontId="0" fillId="2" borderId="4" xfId="0" applyFill="1" applyBorder="1" applyAlignment="1" applyProtection="1">
      <alignment horizontal="center"/>
      <protection locked="0"/>
    </xf>
    <xf numFmtId="0" fontId="1" fillId="3" borderId="5" xfId="0" applyFont="1"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1" fillId="3" borderId="0" xfId="0" applyFont="1" applyFill="1" applyAlignment="1">
      <alignment horizontal="center" wrapText="1"/>
    </xf>
    <xf numFmtId="0" fontId="0" fillId="3" borderId="0" xfId="0" applyFill="1" applyAlignment="1">
      <alignment horizontal="center"/>
    </xf>
    <xf numFmtId="0" fontId="2" fillId="3" borderId="3" xfId="0" applyFont="1" applyFill="1" applyBorder="1" applyAlignment="1">
      <alignment horizontal="center" vertical="center"/>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0" borderId="12" xfId="0" applyBorder="1"/>
    <xf numFmtId="0" fontId="0" fillId="3" borderId="13" xfId="0" applyFill="1" applyBorder="1"/>
    <xf numFmtId="0" fontId="0" fillId="3" borderId="14" xfId="0" applyFill="1" applyBorder="1"/>
    <xf numFmtId="0" fontId="0" fillId="3" borderId="15" xfId="0" applyFill="1" applyBorder="1"/>
    <xf numFmtId="0" fontId="2" fillId="3" borderId="2" xfId="0" quotePrefix="1" applyFont="1" applyFill="1" applyBorder="1" applyAlignment="1">
      <alignment horizontal="center"/>
    </xf>
    <xf numFmtId="0" fontId="2" fillId="3" borderId="4" xfId="0" quotePrefix="1" applyFont="1" applyFill="1" applyBorder="1" applyAlignment="1">
      <alignment horizontal="center"/>
    </xf>
    <xf numFmtId="0" fontId="0" fillId="3" borderId="2" xfId="0" quotePrefix="1" applyFill="1" applyBorder="1" applyAlignment="1" applyProtection="1">
      <alignment horizontal="center"/>
      <protection locked="0"/>
    </xf>
    <xf numFmtId="0" fontId="0" fillId="3" borderId="4" xfId="0" quotePrefix="1" applyFill="1" applyBorder="1" applyAlignment="1" applyProtection="1">
      <alignment horizontal="center"/>
      <protection locked="0"/>
    </xf>
    <xf numFmtId="0" fontId="9" fillId="3" borderId="0" xfId="0" applyFont="1" applyFill="1"/>
    <xf numFmtId="0" fontId="7" fillId="3" borderId="0" xfId="0" applyFont="1" applyFill="1"/>
    <xf numFmtId="0" fontId="10" fillId="3" borderId="0" xfId="0" applyFont="1" applyFill="1"/>
    <xf numFmtId="0" fontId="11" fillId="3" borderId="12" xfId="0" applyFont="1" applyFill="1" applyBorder="1"/>
    <xf numFmtId="0" fontId="12" fillId="0" borderId="0" xfId="0" applyFont="1" applyAlignment="1">
      <alignment vertical="center"/>
    </xf>
    <xf numFmtId="2" fontId="2" fillId="3" borderId="2" xfId="0" applyNumberFormat="1" applyFont="1" applyFill="1" applyBorder="1" applyAlignment="1">
      <alignment horizontal="center"/>
    </xf>
    <xf numFmtId="2" fontId="2" fillId="3" borderId="2" xfId="0" applyNumberFormat="1" applyFont="1" applyFill="1" applyBorder="1" applyAlignment="1">
      <alignment horizontal="center" vertical="center"/>
    </xf>
    <xf numFmtId="2" fontId="2" fillId="3" borderId="7"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0" fillId="3" borderId="14" xfId="0" quotePrefix="1" applyFill="1" applyBorder="1"/>
    <xf numFmtId="0" fontId="4" fillId="3" borderId="1" xfId="0" quotePrefix="1" applyFont="1" applyFill="1" applyBorder="1" applyAlignment="1">
      <alignment horizontal="right"/>
    </xf>
    <xf numFmtId="0" fontId="1" fillId="3" borderId="2" xfId="0" applyFont="1" applyFill="1" applyBorder="1" applyAlignment="1">
      <alignment horizontal="center" vertical="center" wrapText="1"/>
    </xf>
    <xf numFmtId="0" fontId="0" fillId="2" borderId="2" xfId="0" applyFill="1" applyBorder="1" applyProtection="1">
      <protection locked="0"/>
    </xf>
    <xf numFmtId="0" fontId="0" fillId="0" borderId="2" xfId="0" applyBorder="1" applyAlignment="1" applyProtection="1">
      <alignment horizontal="center"/>
      <protection locked="0"/>
    </xf>
  </cellXfs>
  <cellStyles count="2">
    <cellStyle name="Hyperlink" xfId="1" builtinId="8"/>
    <cellStyle name="Normal" xfId="0" builtinId="0"/>
  </cellStyles>
  <dxfs count="1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staff.aau.dk/rules/staff-affairs/holida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N22"/>
  <sheetViews>
    <sheetView workbookViewId="0">
      <selection activeCell="B13" sqref="B13"/>
    </sheetView>
  </sheetViews>
  <sheetFormatPr defaultRowHeight="14.3" x14ac:dyDescent="0.25"/>
  <cols>
    <col min="14" max="14" width="52.5" customWidth="1"/>
  </cols>
  <sheetData>
    <row r="1" spans="1:14" x14ac:dyDescent="0.25">
      <c r="A1" s="32"/>
      <c r="B1" s="33"/>
      <c r="C1" s="33"/>
      <c r="D1" s="33"/>
      <c r="E1" s="33"/>
      <c r="F1" s="33"/>
      <c r="G1" s="33"/>
      <c r="H1" s="33"/>
      <c r="I1" s="33"/>
      <c r="J1" s="33"/>
      <c r="K1" s="33"/>
      <c r="L1" s="33"/>
      <c r="M1" s="33"/>
      <c r="N1" s="34"/>
    </row>
    <row r="2" spans="1:14" x14ac:dyDescent="0.25">
      <c r="A2" s="35"/>
      <c r="B2" s="4"/>
      <c r="C2" s="4"/>
      <c r="D2" s="4"/>
      <c r="E2" s="4"/>
      <c r="F2" s="4"/>
      <c r="G2" s="4"/>
      <c r="H2" s="4"/>
      <c r="I2" s="4"/>
      <c r="J2" s="4"/>
      <c r="K2" s="4"/>
      <c r="L2" s="4"/>
      <c r="M2" s="4"/>
      <c r="N2" s="36"/>
    </row>
    <row r="3" spans="1:14" ht="21.1" customHeight="1" x14ac:dyDescent="0.35">
      <c r="A3" s="35"/>
      <c r="B3" s="45" t="s">
        <v>19</v>
      </c>
      <c r="C3" s="4"/>
      <c r="D3" s="4"/>
      <c r="E3" s="4"/>
      <c r="F3" s="4"/>
      <c r="G3" s="4"/>
      <c r="H3" s="4"/>
      <c r="I3" s="4"/>
      <c r="J3" s="4"/>
      <c r="K3" s="4"/>
      <c r="L3" s="4"/>
      <c r="M3" s="4"/>
      <c r="N3" s="36"/>
    </row>
    <row r="4" spans="1:14" ht="13.6" customHeight="1" x14ac:dyDescent="0.35">
      <c r="A4" s="35"/>
      <c r="B4" s="45"/>
      <c r="C4" s="4"/>
      <c r="D4" s="4"/>
      <c r="E4" s="4"/>
      <c r="F4" s="4"/>
      <c r="G4" s="4"/>
      <c r="H4" s="4"/>
      <c r="I4" s="4"/>
      <c r="J4" s="4"/>
      <c r="K4" s="4"/>
      <c r="L4" s="4"/>
      <c r="M4" s="4"/>
      <c r="N4" s="36"/>
    </row>
    <row r="5" spans="1:14" x14ac:dyDescent="0.25">
      <c r="A5" s="35"/>
      <c r="B5" s="4" t="s">
        <v>20</v>
      </c>
      <c r="C5" s="4"/>
      <c r="D5" s="4"/>
      <c r="E5" s="4"/>
      <c r="F5" s="4"/>
      <c r="G5" s="4"/>
      <c r="H5" s="4"/>
      <c r="I5" s="4"/>
      <c r="J5" s="4"/>
      <c r="K5" s="4"/>
      <c r="L5" s="4"/>
      <c r="M5" s="4"/>
      <c r="N5" s="36"/>
    </row>
    <row r="6" spans="1:14" x14ac:dyDescent="0.25">
      <c r="A6" s="35"/>
      <c r="B6" s="46"/>
      <c r="C6" s="4"/>
      <c r="D6" s="4"/>
      <c r="E6" s="4"/>
      <c r="F6" s="4"/>
      <c r="G6" s="4"/>
      <c r="H6" s="4"/>
      <c r="I6" s="4"/>
      <c r="J6" s="4"/>
      <c r="K6" s="4"/>
      <c r="L6" s="4"/>
      <c r="M6" s="4"/>
      <c r="N6" s="36"/>
    </row>
    <row r="7" spans="1:14" x14ac:dyDescent="0.25">
      <c r="A7" s="35"/>
      <c r="B7" s="49" t="s">
        <v>21</v>
      </c>
      <c r="C7" s="4"/>
      <c r="D7" s="4"/>
      <c r="E7" s="4"/>
      <c r="F7" s="4"/>
      <c r="G7" s="4"/>
      <c r="H7" s="4"/>
      <c r="I7" s="4"/>
      <c r="J7" s="4"/>
      <c r="K7" s="4"/>
      <c r="L7" s="4"/>
      <c r="M7" s="4"/>
      <c r="N7" s="36"/>
    </row>
    <row r="8" spans="1:14" x14ac:dyDescent="0.25">
      <c r="A8" s="35"/>
      <c r="B8" s="46" t="s">
        <v>22</v>
      </c>
      <c r="C8" s="4"/>
      <c r="D8" s="4"/>
      <c r="E8" s="4"/>
      <c r="F8" s="4"/>
      <c r="G8" s="4"/>
      <c r="H8" s="4"/>
      <c r="I8" s="4"/>
      <c r="J8" s="4"/>
      <c r="K8" s="4"/>
      <c r="L8" s="4"/>
      <c r="M8" s="4"/>
      <c r="N8" s="36"/>
    </row>
    <row r="9" spans="1:14" x14ac:dyDescent="0.25">
      <c r="A9" s="35"/>
      <c r="B9" s="10" t="s">
        <v>23</v>
      </c>
      <c r="C9" s="4"/>
      <c r="D9" s="4"/>
      <c r="E9" s="4"/>
      <c r="F9" s="4"/>
      <c r="G9" s="4"/>
      <c r="H9" s="4"/>
      <c r="I9" s="4"/>
      <c r="J9" s="4"/>
      <c r="K9" s="4"/>
      <c r="L9" s="4"/>
      <c r="M9" s="4"/>
      <c r="N9" s="36"/>
    </row>
    <row r="10" spans="1:14" x14ac:dyDescent="0.25">
      <c r="A10" s="35"/>
      <c r="B10" s="4"/>
      <c r="C10" s="4"/>
      <c r="D10" s="4"/>
      <c r="E10" s="4"/>
      <c r="F10" s="4"/>
      <c r="G10" s="4"/>
      <c r="H10" s="4"/>
      <c r="I10" s="4"/>
      <c r="J10" s="4"/>
      <c r="K10" s="4"/>
      <c r="L10" s="4"/>
      <c r="M10" s="4"/>
      <c r="N10" s="36"/>
    </row>
    <row r="11" spans="1:14" x14ac:dyDescent="0.25">
      <c r="A11" s="35"/>
      <c r="B11" s="4" t="s">
        <v>24</v>
      </c>
      <c r="C11" s="4"/>
      <c r="D11" s="4"/>
      <c r="E11" s="4"/>
      <c r="F11" s="4"/>
      <c r="G11" s="4"/>
      <c r="H11" s="4"/>
      <c r="I11" s="4"/>
      <c r="J11" s="4"/>
      <c r="K11" s="4"/>
      <c r="L11" s="4"/>
      <c r="M11" s="4"/>
      <c r="N11" s="36"/>
    </row>
    <row r="12" spans="1:14" x14ac:dyDescent="0.25">
      <c r="A12" s="35"/>
      <c r="B12" s="4"/>
      <c r="C12" s="4"/>
      <c r="D12" s="4"/>
      <c r="E12" s="4"/>
      <c r="F12" s="4"/>
      <c r="G12" s="4"/>
      <c r="H12" s="4"/>
      <c r="I12" s="4"/>
      <c r="J12" s="4"/>
      <c r="K12" s="4"/>
      <c r="L12" s="4"/>
      <c r="M12" s="4"/>
      <c r="N12" s="36"/>
    </row>
    <row r="13" spans="1:14" x14ac:dyDescent="0.25">
      <c r="A13" s="35"/>
      <c r="B13" s="17" t="s">
        <v>25</v>
      </c>
      <c r="C13" s="4"/>
      <c r="D13" s="4"/>
      <c r="E13" s="4"/>
      <c r="F13" s="4"/>
      <c r="G13" s="4"/>
      <c r="H13" s="4"/>
      <c r="I13" s="4"/>
      <c r="J13" s="4"/>
      <c r="K13" s="4"/>
      <c r="L13" s="4"/>
      <c r="M13" s="4"/>
      <c r="N13" s="36"/>
    </row>
    <row r="14" spans="1:14" x14ac:dyDescent="0.25">
      <c r="A14" s="35"/>
      <c r="B14" s="4"/>
      <c r="C14" s="4"/>
      <c r="D14" s="4"/>
      <c r="E14" s="4"/>
      <c r="F14" s="4"/>
      <c r="G14" s="4"/>
      <c r="H14" s="4"/>
      <c r="I14" s="4"/>
      <c r="J14" s="4"/>
      <c r="K14" s="4"/>
      <c r="L14" s="4"/>
      <c r="M14" s="4"/>
      <c r="N14" s="36"/>
    </row>
    <row r="15" spans="1:14" x14ac:dyDescent="0.25">
      <c r="A15" s="35"/>
      <c r="B15" s="47" t="s">
        <v>26</v>
      </c>
      <c r="C15" s="4"/>
      <c r="D15" s="4"/>
      <c r="E15" s="4"/>
      <c r="F15" s="4"/>
      <c r="G15" s="4"/>
      <c r="H15" s="4"/>
      <c r="I15" s="4"/>
      <c r="J15" s="4"/>
      <c r="K15" s="4"/>
      <c r="L15" s="4"/>
      <c r="M15" s="4"/>
      <c r="N15" s="36"/>
    </row>
    <row r="16" spans="1:14" x14ac:dyDescent="0.25">
      <c r="A16" s="35"/>
      <c r="B16" s="4"/>
      <c r="C16" s="4"/>
      <c r="D16" s="4"/>
      <c r="E16" s="4"/>
      <c r="F16" s="4"/>
      <c r="G16" s="4"/>
      <c r="H16" s="4"/>
      <c r="I16" s="4"/>
      <c r="J16" s="4"/>
      <c r="K16" s="4"/>
      <c r="L16" s="4"/>
      <c r="M16" s="4"/>
      <c r="N16" s="36"/>
    </row>
    <row r="17" spans="1:14" x14ac:dyDescent="0.25">
      <c r="A17" s="35"/>
      <c r="B17" s="4"/>
      <c r="C17" s="4"/>
      <c r="D17" s="4"/>
      <c r="E17" s="4"/>
      <c r="F17" s="4"/>
      <c r="G17" s="4"/>
      <c r="H17" s="4"/>
      <c r="I17" s="4"/>
      <c r="J17" s="4"/>
      <c r="K17" s="4"/>
      <c r="L17" s="4"/>
      <c r="M17" s="4"/>
      <c r="N17" s="48"/>
    </row>
    <row r="18" spans="1:14" x14ac:dyDescent="0.25">
      <c r="A18" s="35"/>
      <c r="B18" s="4"/>
      <c r="C18" s="4"/>
      <c r="D18" s="4"/>
      <c r="E18" s="4"/>
      <c r="F18" s="4"/>
      <c r="G18" s="4"/>
      <c r="H18" s="4"/>
      <c r="I18" s="4"/>
      <c r="J18" s="4"/>
      <c r="K18" s="4"/>
      <c r="L18" s="4"/>
      <c r="M18" s="4"/>
      <c r="N18" s="48"/>
    </row>
    <row r="19" spans="1:14" x14ac:dyDescent="0.25">
      <c r="A19" s="35"/>
      <c r="B19" s="4"/>
      <c r="C19" s="4"/>
      <c r="D19" s="4"/>
      <c r="E19" s="4"/>
      <c r="F19" s="4"/>
      <c r="G19" s="4"/>
      <c r="H19" s="4"/>
      <c r="I19" s="4"/>
      <c r="J19" s="4"/>
      <c r="K19" s="4"/>
      <c r="L19" s="4"/>
      <c r="M19" s="4"/>
      <c r="N19" s="48"/>
    </row>
    <row r="20" spans="1:14" x14ac:dyDescent="0.25">
      <c r="A20" s="35"/>
      <c r="B20" s="4"/>
      <c r="C20" s="4"/>
      <c r="D20" s="4"/>
      <c r="E20" s="4"/>
      <c r="F20" s="4"/>
      <c r="G20" s="4"/>
      <c r="H20" s="4"/>
      <c r="I20" s="4"/>
      <c r="J20" s="4"/>
      <c r="K20" s="4"/>
      <c r="L20" s="4"/>
      <c r="M20" s="4"/>
      <c r="N20" s="48"/>
    </row>
    <row r="21" spans="1:14" x14ac:dyDescent="0.25">
      <c r="A21" s="35"/>
      <c r="B21" s="4"/>
      <c r="C21" s="4"/>
      <c r="D21" s="4"/>
      <c r="E21" s="4"/>
      <c r="F21" s="4"/>
      <c r="G21" s="4"/>
      <c r="H21" s="4"/>
      <c r="I21" s="4"/>
      <c r="J21" s="4"/>
      <c r="K21" s="4"/>
      <c r="L21" s="4"/>
      <c r="M21" s="4"/>
      <c r="N21" s="48" t="s">
        <v>27</v>
      </c>
    </row>
    <row r="22" spans="1:14" ht="14.95" customHeight="1" thickBot="1" x14ac:dyDescent="0.3">
      <c r="A22" s="38"/>
      <c r="B22" s="39"/>
      <c r="C22" s="39"/>
      <c r="D22" s="39"/>
      <c r="E22" s="39"/>
      <c r="F22" s="39"/>
      <c r="G22" s="39"/>
      <c r="H22" s="39"/>
      <c r="I22" s="39"/>
      <c r="J22" s="39"/>
      <c r="K22" s="39"/>
      <c r="L22" s="39"/>
      <c r="M22" s="39"/>
      <c r="N22" s="40"/>
    </row>
  </sheetData>
  <sheetProtection algorithmName="SHA-512" hashValue="HOH3evJJqIcVKIbgih5s+7+/g2S43Knf+LeTN4J3YgwTEd9uyr1KUDu0G06x7VwkxS60yhBfCb6cR4UXCwIvQA==" saltValue="+MhRGuKx+TmEEe7bwMNRgw==" spinCount="100000" sheet="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F25"/>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62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46508</v>
      </c>
      <c r="C9" s="21">
        <f>C6-(D9)</f>
        <v>0</v>
      </c>
      <c r="D9" s="19">
        <v>0</v>
      </c>
      <c r="E9" s="19"/>
      <c r="F9" s="36"/>
    </row>
    <row r="10" spans="1:6" x14ac:dyDescent="0.25">
      <c r="A10" s="35"/>
      <c r="B10" s="18">
        <v>46539</v>
      </c>
      <c r="C10" s="21">
        <f>C9+2.08-(D10)</f>
        <v>2.08</v>
      </c>
      <c r="D10" s="19">
        <v>0</v>
      </c>
      <c r="E10" s="19"/>
      <c r="F10" s="36"/>
    </row>
    <row r="11" spans="1:6" x14ac:dyDescent="0.25">
      <c r="A11" s="35"/>
      <c r="B11" s="18">
        <v>46569</v>
      </c>
      <c r="C11" s="21">
        <f>C10+2.08-(D11)</f>
        <v>4.16</v>
      </c>
      <c r="D11" s="19">
        <v>0</v>
      </c>
      <c r="E11" s="19"/>
      <c r="F11" s="36"/>
    </row>
    <row r="12" spans="1:6" x14ac:dyDescent="0.25">
      <c r="A12" s="35"/>
      <c r="B12" s="18">
        <v>46600</v>
      </c>
      <c r="C12" s="21">
        <f>C11+2.08-(D12)</f>
        <v>6.24</v>
      </c>
      <c r="D12" s="19">
        <v>0</v>
      </c>
      <c r="E12" s="19"/>
      <c r="F12" s="36"/>
    </row>
    <row r="13" spans="1:6" x14ac:dyDescent="0.25">
      <c r="A13" s="35"/>
      <c r="B13" s="18" t="s">
        <v>32</v>
      </c>
      <c r="C13" s="21">
        <f>C12+2.08+0.04-(D13)</f>
        <v>8.36</v>
      </c>
      <c r="D13" s="19">
        <v>0</v>
      </c>
      <c r="E13" s="19"/>
      <c r="F13" s="36"/>
    </row>
    <row r="14" spans="1:6" x14ac:dyDescent="0.25">
      <c r="A14" s="35"/>
      <c r="B14" s="18">
        <v>46661</v>
      </c>
      <c r="C14" s="21">
        <f>C13-D14</f>
        <v>8.36</v>
      </c>
      <c r="D14" s="19">
        <v>0</v>
      </c>
      <c r="E14" s="19"/>
      <c r="F14" s="36"/>
    </row>
    <row r="15" spans="1:6" x14ac:dyDescent="0.25">
      <c r="A15" s="35"/>
      <c r="B15" s="18">
        <v>46692</v>
      </c>
      <c r="C15" s="21">
        <f>C14-D15</f>
        <v>8.36</v>
      </c>
      <c r="D15" s="19">
        <v>0</v>
      </c>
      <c r="E15" s="19"/>
      <c r="F15" s="36"/>
    </row>
    <row r="16" spans="1:6" x14ac:dyDescent="0.25">
      <c r="A16" s="35"/>
      <c r="B16" s="18">
        <v>46722</v>
      </c>
      <c r="C16" s="21">
        <f>C15-D16</f>
        <v>8.36</v>
      </c>
      <c r="D16" s="19">
        <v>0</v>
      </c>
      <c r="E16" s="19"/>
      <c r="F16" s="36"/>
    </row>
    <row r="17" spans="1:6" x14ac:dyDescent="0.25">
      <c r="A17" s="35"/>
      <c r="B17" s="8"/>
      <c r="C17" s="4"/>
      <c r="D17" s="4"/>
      <c r="E17" s="4"/>
      <c r="F17" s="36"/>
    </row>
    <row r="18" spans="1:6" x14ac:dyDescent="0.25">
      <c r="A18" s="35"/>
      <c r="B18" s="10" t="s">
        <v>33</v>
      </c>
      <c r="C18" s="4"/>
      <c r="D18" s="4"/>
      <c r="E18" s="4"/>
      <c r="F18" s="36"/>
    </row>
    <row r="19" spans="1:6" x14ac:dyDescent="0.25">
      <c r="A19" s="35"/>
      <c r="B19" s="17" t="s">
        <v>15</v>
      </c>
      <c r="C19" s="4"/>
      <c r="D19" s="4"/>
      <c r="E19" s="4"/>
      <c r="F19" s="36"/>
    </row>
    <row r="20" spans="1:6" x14ac:dyDescent="0.25">
      <c r="A20" s="35"/>
      <c r="B20" s="8" t="s">
        <v>34</v>
      </c>
      <c r="C20" s="4"/>
      <c r="D20" s="4"/>
      <c r="E20" s="4"/>
      <c r="F20" s="36"/>
    </row>
    <row r="21" spans="1:6" x14ac:dyDescent="0.25">
      <c r="A21" s="35"/>
      <c r="B21" s="10" t="s">
        <v>35</v>
      </c>
      <c r="C21" s="4"/>
      <c r="D21" s="4"/>
      <c r="E21" s="4"/>
      <c r="F21" s="36"/>
    </row>
    <row r="22" spans="1:6" x14ac:dyDescent="0.25">
      <c r="A22" s="35"/>
      <c r="C22" s="4"/>
      <c r="D22" s="4"/>
      <c r="E22" s="4"/>
      <c r="F22" s="36"/>
    </row>
    <row r="23" spans="1:6" x14ac:dyDescent="0.25">
      <c r="A23" s="35"/>
      <c r="B23" s="16" t="s">
        <v>36</v>
      </c>
      <c r="C23" s="4"/>
      <c r="D23" s="4"/>
      <c r="E23" s="4"/>
      <c r="F23" s="36"/>
    </row>
    <row r="24" spans="1:6" x14ac:dyDescent="0.25">
      <c r="A24" s="35"/>
      <c r="B24" s="16"/>
      <c r="C24" s="4"/>
      <c r="D24" s="4"/>
      <c r="E24" s="4"/>
      <c r="F24" s="36"/>
    </row>
    <row r="25" spans="1:6" ht="14.95" customHeight="1" thickBot="1" x14ac:dyDescent="0.3">
      <c r="A25" s="38"/>
      <c r="B25" s="39"/>
      <c r="C25" s="39"/>
      <c r="D25" s="39"/>
      <c r="E25" s="39"/>
      <c r="F25" s="40"/>
    </row>
  </sheetData>
  <sheetProtection algorithmName="SHA-512" hashValue="iEcJq1dhtVAXcNI95sr0TDnCxEuWI0RpJdhPeHHy0VbLYhM3DVwor4kVZwlCndVoXbUdJHWCZP/gPRTBnjxUew==" saltValue="YHSfj7QeuP1icCjDGcUxQw==" spinCount="100000" sheet="1" selectLockedCells="1"/>
  <conditionalFormatting sqref="C9:C16">
    <cfRule type="cellIs" dxfId="3"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9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900-000001000000}"/>
  </dataValidations>
  <hyperlinks>
    <hyperlink ref="B23"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dimension ref="A1:F24"/>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2.12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46539</v>
      </c>
      <c r="C9" s="21">
        <f>C6-(D9)</f>
        <v>0</v>
      </c>
      <c r="D9" s="19">
        <v>0</v>
      </c>
      <c r="E9" s="19"/>
      <c r="F9" s="36"/>
    </row>
    <row r="10" spans="1:6" x14ac:dyDescent="0.25">
      <c r="A10" s="35"/>
      <c r="B10" s="18">
        <v>46569</v>
      </c>
      <c r="C10" s="21">
        <f>C9+2.08-(D10)</f>
        <v>2.08</v>
      </c>
      <c r="D10" s="19">
        <v>0</v>
      </c>
      <c r="E10" s="19"/>
      <c r="F10" s="36"/>
    </row>
    <row r="11" spans="1:6" x14ac:dyDescent="0.25">
      <c r="A11" s="35"/>
      <c r="B11" s="18">
        <v>46600</v>
      </c>
      <c r="C11" s="21">
        <f>C10+2.08-(D11)</f>
        <v>4.16</v>
      </c>
      <c r="D11" s="19">
        <v>0</v>
      </c>
      <c r="E11" s="19"/>
      <c r="F11" s="36"/>
    </row>
    <row r="12" spans="1:6" x14ac:dyDescent="0.25">
      <c r="A12" s="35"/>
      <c r="B12" s="18" t="s">
        <v>32</v>
      </c>
      <c r="C12" s="21">
        <f>C11+2.08+0.04-(D12)</f>
        <v>6.28</v>
      </c>
      <c r="D12" s="19">
        <v>0</v>
      </c>
      <c r="E12" s="19"/>
      <c r="F12" s="36"/>
    </row>
    <row r="13" spans="1:6" x14ac:dyDescent="0.25">
      <c r="A13" s="35"/>
      <c r="B13" s="18">
        <v>46661</v>
      </c>
      <c r="C13" s="21">
        <f>C12-D13</f>
        <v>6.28</v>
      </c>
      <c r="D13" s="19">
        <v>0</v>
      </c>
      <c r="E13" s="19"/>
      <c r="F13" s="36"/>
    </row>
    <row r="14" spans="1:6" x14ac:dyDescent="0.25">
      <c r="A14" s="35"/>
      <c r="B14" s="18">
        <v>46692</v>
      </c>
      <c r="C14" s="21">
        <f>C13-D14</f>
        <v>6.28</v>
      </c>
      <c r="D14" s="19">
        <v>0</v>
      </c>
      <c r="E14" s="19"/>
      <c r="F14" s="36"/>
    </row>
    <row r="15" spans="1:6" x14ac:dyDescent="0.25">
      <c r="A15" s="35"/>
      <c r="B15" s="18">
        <v>46722</v>
      </c>
      <c r="C15" s="21">
        <f>C14-D15</f>
        <v>6.28</v>
      </c>
      <c r="D15" s="19">
        <v>0</v>
      </c>
      <c r="E15" s="19"/>
      <c r="F15" s="36"/>
    </row>
    <row r="16" spans="1:6" x14ac:dyDescent="0.25">
      <c r="A16" s="35"/>
      <c r="B16" s="8"/>
      <c r="C16" s="4"/>
      <c r="D16" s="4"/>
      <c r="E16" s="4"/>
      <c r="F16" s="36"/>
    </row>
    <row r="17" spans="1:6" x14ac:dyDescent="0.25">
      <c r="A17" s="35"/>
      <c r="B17" s="10" t="s">
        <v>33</v>
      </c>
      <c r="C17" s="4"/>
      <c r="D17" s="4"/>
      <c r="E17" s="4"/>
      <c r="F17" s="36"/>
    </row>
    <row r="18" spans="1:6" x14ac:dyDescent="0.25">
      <c r="A18" s="35"/>
      <c r="B18" s="17" t="s">
        <v>15</v>
      </c>
      <c r="C18" s="4"/>
      <c r="D18" s="4"/>
      <c r="E18" s="4"/>
      <c r="F18" s="36"/>
    </row>
    <row r="19" spans="1:6" x14ac:dyDescent="0.25">
      <c r="A19" s="35"/>
      <c r="B19" s="8" t="s">
        <v>34</v>
      </c>
      <c r="C19" s="4"/>
      <c r="D19" s="4"/>
      <c r="E19" s="4"/>
      <c r="F19" s="36"/>
    </row>
    <row r="20" spans="1:6" x14ac:dyDescent="0.25">
      <c r="A20" s="35"/>
      <c r="B20" s="10" t="s">
        <v>35</v>
      </c>
      <c r="C20" s="4"/>
      <c r="D20" s="4"/>
      <c r="E20" s="4"/>
      <c r="F20" s="36"/>
    </row>
    <row r="21" spans="1:6" x14ac:dyDescent="0.25">
      <c r="A21" s="35"/>
      <c r="C21" s="4"/>
      <c r="D21" s="4"/>
      <c r="E21" s="4"/>
      <c r="F21" s="36"/>
    </row>
    <row r="22" spans="1:6" x14ac:dyDescent="0.25">
      <c r="A22" s="35"/>
      <c r="B22" s="16" t="s">
        <v>36</v>
      </c>
      <c r="C22" s="4"/>
      <c r="D22" s="4"/>
      <c r="E22" s="4"/>
      <c r="F22" s="36"/>
    </row>
    <row r="23" spans="1:6" x14ac:dyDescent="0.25">
      <c r="A23" s="35"/>
      <c r="B23" s="16"/>
      <c r="C23" s="4"/>
      <c r="D23" s="4"/>
      <c r="E23" s="4"/>
      <c r="F23" s="36"/>
    </row>
    <row r="24" spans="1:6" ht="14.95" customHeight="1" thickBot="1" x14ac:dyDescent="0.3">
      <c r="A24" s="38"/>
      <c r="B24" s="39"/>
      <c r="C24" s="39"/>
      <c r="D24" s="39"/>
      <c r="E24" s="39"/>
      <c r="F24" s="40"/>
    </row>
  </sheetData>
  <sheetProtection algorithmName="SHA-512" hashValue="YJ1BAn6uyS/Mpq37OoflZzIbAP///MhuCQ1hqX/t9bW3erP3Qki3u5czimX65em0RIlFnrM75Z46v2vNM9HL/A==" saltValue="3nDvXo0Qm+2yaW7GHtO8Cw==" spinCount="100000" sheet="1" selectLockedCells="1"/>
  <conditionalFormatting sqref="C9:C15">
    <cfRule type="cellIs" dxfId="2"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A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A00-000001000000}"/>
  </dataValidations>
  <hyperlinks>
    <hyperlink ref="B22"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dimension ref="A1:F23"/>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46569</v>
      </c>
      <c r="C9" s="21">
        <f>C6-(D9)</f>
        <v>0</v>
      </c>
      <c r="D9" s="19">
        <v>0</v>
      </c>
      <c r="E9" s="19"/>
      <c r="F9" s="36"/>
    </row>
    <row r="10" spans="1:6" x14ac:dyDescent="0.25">
      <c r="A10" s="35"/>
      <c r="B10" s="18">
        <v>46600</v>
      </c>
      <c r="C10" s="21">
        <f>C9+2.08-(D10)</f>
        <v>2.08</v>
      </c>
      <c r="D10" s="19">
        <v>0</v>
      </c>
      <c r="E10" s="19"/>
      <c r="F10" s="36"/>
    </row>
    <row r="11" spans="1:6" x14ac:dyDescent="0.25">
      <c r="A11" s="35"/>
      <c r="B11" s="18" t="s">
        <v>32</v>
      </c>
      <c r="C11" s="21">
        <f>C10+2.08+0.04-(D11)</f>
        <v>4.2</v>
      </c>
      <c r="D11" s="19">
        <v>0</v>
      </c>
      <c r="E11" s="19"/>
      <c r="F11" s="36"/>
    </row>
    <row r="12" spans="1:6" x14ac:dyDescent="0.25">
      <c r="A12" s="35"/>
      <c r="B12" s="18">
        <v>46661</v>
      </c>
      <c r="C12" s="21">
        <f>C11-D12</f>
        <v>4.2</v>
      </c>
      <c r="D12" s="19">
        <v>0</v>
      </c>
      <c r="E12" s="19"/>
      <c r="F12" s="36"/>
    </row>
    <row r="13" spans="1:6" x14ac:dyDescent="0.25">
      <c r="A13" s="35"/>
      <c r="B13" s="18">
        <v>46692</v>
      </c>
      <c r="C13" s="21">
        <f>C12-D13</f>
        <v>4.2</v>
      </c>
      <c r="D13" s="19">
        <v>0</v>
      </c>
      <c r="E13" s="19"/>
      <c r="F13" s="36"/>
    </row>
    <row r="14" spans="1:6" x14ac:dyDescent="0.25">
      <c r="A14" s="35"/>
      <c r="B14" s="18">
        <v>46722</v>
      </c>
      <c r="C14" s="21">
        <f>C13-D14</f>
        <v>4.2</v>
      </c>
      <c r="D14" s="19">
        <v>0</v>
      </c>
      <c r="E14" s="19"/>
      <c r="F14" s="36"/>
    </row>
    <row r="15" spans="1:6" x14ac:dyDescent="0.25">
      <c r="A15" s="35"/>
      <c r="B15" s="8"/>
      <c r="C15" s="4"/>
      <c r="D15" s="4"/>
      <c r="E15" s="4"/>
      <c r="F15" s="36"/>
    </row>
    <row r="16" spans="1:6" x14ac:dyDescent="0.25">
      <c r="A16" s="35"/>
      <c r="B16" s="10" t="s">
        <v>33</v>
      </c>
      <c r="C16" s="4"/>
      <c r="D16" s="4"/>
      <c r="E16" s="4"/>
      <c r="F16" s="36"/>
    </row>
    <row r="17" spans="1:6" x14ac:dyDescent="0.25">
      <c r="A17" s="35"/>
      <c r="B17" s="17" t="s">
        <v>15</v>
      </c>
      <c r="C17" s="4"/>
      <c r="D17" s="4"/>
      <c r="E17" s="4"/>
      <c r="F17" s="36"/>
    </row>
    <row r="18" spans="1:6" x14ac:dyDescent="0.25">
      <c r="A18" s="35"/>
      <c r="B18" s="8" t="s">
        <v>34</v>
      </c>
      <c r="C18" s="4"/>
      <c r="D18" s="4"/>
      <c r="E18" s="4"/>
      <c r="F18" s="36"/>
    </row>
    <row r="19" spans="1:6" x14ac:dyDescent="0.25">
      <c r="A19" s="35"/>
      <c r="B19" s="10" t="s">
        <v>35</v>
      </c>
      <c r="C19" s="4"/>
      <c r="D19" s="4"/>
      <c r="E19" s="4"/>
      <c r="F19" s="36"/>
    </row>
    <row r="20" spans="1:6" x14ac:dyDescent="0.25">
      <c r="A20" s="35"/>
      <c r="C20" s="4"/>
      <c r="D20" s="4"/>
      <c r="E20" s="4"/>
      <c r="F20" s="36"/>
    </row>
    <row r="21" spans="1:6" x14ac:dyDescent="0.25">
      <c r="A21" s="35"/>
      <c r="B21" s="16" t="s">
        <v>36</v>
      </c>
      <c r="C21" s="4"/>
      <c r="D21" s="4"/>
      <c r="E21" s="4"/>
      <c r="F21" s="36"/>
    </row>
    <row r="22" spans="1:6" x14ac:dyDescent="0.25">
      <c r="A22" s="35"/>
      <c r="B22" s="16"/>
      <c r="C22" s="4"/>
      <c r="D22" s="4"/>
      <c r="E22" s="4"/>
      <c r="F22" s="36"/>
    </row>
    <row r="23" spans="1:6" ht="14.95" customHeight="1" thickBot="1" x14ac:dyDescent="0.3">
      <c r="A23" s="38"/>
      <c r="B23" s="39"/>
      <c r="C23" s="39"/>
      <c r="D23" s="39"/>
      <c r="E23" s="39"/>
      <c r="F23" s="40"/>
    </row>
  </sheetData>
  <sheetProtection algorithmName="SHA-512" hashValue="XAUzMwF4z65fdH1v/v5AdrSMYNlz6oJGjtrtdR+b5uH2IDe/SulwTLvqj9b6EswosBFaY+cwB5zf9rjYvoNfGA==" saltValue="3Ays1Fq7l/DLLQTuMWGRgw==" spinCount="100000" sheet="1" selectLockedCells="1"/>
  <conditionalFormatting sqref="C9:C14">
    <cfRule type="cellIs" dxfId="1"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B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B00-000001000000}"/>
  </dataValidations>
  <hyperlinks>
    <hyperlink ref="B21"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dimension ref="A1:F22"/>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0.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46600</v>
      </c>
      <c r="C9" s="21">
        <f>C6-(D9)</f>
        <v>0</v>
      </c>
      <c r="D9" s="19">
        <v>0</v>
      </c>
      <c r="E9" s="19"/>
      <c r="F9" s="36"/>
    </row>
    <row r="10" spans="1:6" x14ac:dyDescent="0.25">
      <c r="A10" s="35"/>
      <c r="B10" s="18" t="s">
        <v>32</v>
      </c>
      <c r="C10" s="21">
        <f>C9+2.08+0.04-(D10)</f>
        <v>2.12</v>
      </c>
      <c r="D10" s="19">
        <v>0</v>
      </c>
      <c r="E10" s="19"/>
      <c r="F10" s="36"/>
    </row>
    <row r="11" spans="1:6" x14ac:dyDescent="0.25">
      <c r="A11" s="35"/>
      <c r="B11" s="18">
        <v>46661</v>
      </c>
      <c r="C11" s="21">
        <f>C10-D11</f>
        <v>2.12</v>
      </c>
      <c r="D11" s="19">
        <v>0</v>
      </c>
      <c r="E11" s="19"/>
      <c r="F11" s="36"/>
    </row>
    <row r="12" spans="1:6" x14ac:dyDescent="0.25">
      <c r="A12" s="35"/>
      <c r="B12" s="18">
        <v>46692</v>
      </c>
      <c r="C12" s="21">
        <f>C11-D12</f>
        <v>2.12</v>
      </c>
      <c r="D12" s="19">
        <v>0</v>
      </c>
      <c r="E12" s="19"/>
      <c r="F12" s="36"/>
    </row>
    <row r="13" spans="1:6" x14ac:dyDescent="0.25">
      <c r="A13" s="35"/>
      <c r="B13" s="18">
        <v>46722</v>
      </c>
      <c r="C13" s="21">
        <f>C12-D13</f>
        <v>2.12</v>
      </c>
      <c r="D13" s="19">
        <v>0</v>
      </c>
      <c r="E13" s="19"/>
      <c r="F13" s="36"/>
    </row>
    <row r="14" spans="1:6" x14ac:dyDescent="0.25">
      <c r="A14" s="35"/>
      <c r="B14" s="8"/>
      <c r="C14" s="4"/>
      <c r="D14" s="4"/>
      <c r="E14" s="4"/>
      <c r="F14" s="36"/>
    </row>
    <row r="15" spans="1:6" x14ac:dyDescent="0.25">
      <c r="A15" s="35"/>
      <c r="B15" s="10" t="s">
        <v>33</v>
      </c>
      <c r="C15" s="4"/>
      <c r="D15" s="4"/>
      <c r="E15" s="4"/>
      <c r="F15" s="36"/>
    </row>
    <row r="16" spans="1:6" x14ac:dyDescent="0.25">
      <c r="A16" s="35"/>
      <c r="B16" s="17" t="s">
        <v>15</v>
      </c>
      <c r="C16" s="4"/>
      <c r="D16" s="4"/>
      <c r="E16" s="4"/>
      <c r="F16" s="36"/>
    </row>
    <row r="17" spans="1:6" x14ac:dyDescent="0.25">
      <c r="A17" s="35"/>
      <c r="B17" s="8" t="s">
        <v>34</v>
      </c>
      <c r="C17" s="4"/>
      <c r="D17" s="4"/>
      <c r="E17" s="4"/>
      <c r="F17" s="36"/>
    </row>
    <row r="18" spans="1:6" x14ac:dyDescent="0.25">
      <c r="A18" s="35"/>
      <c r="B18" s="10" t="s">
        <v>35</v>
      </c>
      <c r="C18" s="4"/>
      <c r="D18" s="4"/>
      <c r="E18" s="4"/>
      <c r="F18" s="36"/>
    </row>
    <row r="19" spans="1:6" x14ac:dyDescent="0.25">
      <c r="A19" s="35"/>
      <c r="C19" s="4"/>
      <c r="D19" s="4"/>
      <c r="E19" s="4"/>
      <c r="F19" s="36"/>
    </row>
    <row r="20" spans="1:6" x14ac:dyDescent="0.25">
      <c r="A20" s="35"/>
      <c r="B20" s="16" t="s">
        <v>36</v>
      </c>
      <c r="C20" s="4"/>
      <c r="D20" s="4"/>
      <c r="E20" s="4"/>
      <c r="F20" s="36"/>
    </row>
    <row r="21" spans="1:6" x14ac:dyDescent="0.25">
      <c r="A21" s="35"/>
      <c r="B21" s="16"/>
      <c r="C21" s="4"/>
      <c r="D21" s="4"/>
      <c r="E21" s="4"/>
      <c r="F21" s="36"/>
    </row>
    <row r="22" spans="1:6" ht="14.95" customHeight="1" thickBot="1" x14ac:dyDescent="0.3">
      <c r="A22" s="38"/>
      <c r="B22" s="39"/>
      <c r="C22" s="39"/>
      <c r="D22" s="39"/>
      <c r="E22" s="39"/>
      <c r="F22" s="40"/>
    </row>
  </sheetData>
  <sheetProtection algorithmName="SHA-512" hashValue="P0plnh07dD9/3zw4L1Oahdr27aGwxFT5ueD82pYGKuL+1n3luzqF3zeVoFpCnO36eD+hRR5kql1rzw853hlJxg==" saltValue="0mTmrp20uEdWTY1J8IPEZw==" spinCount="100000" sheet="1" selectLockedCells="1"/>
  <conditionalFormatting sqref="C9:C13">
    <cfRule type="cellIs" dxfId="0"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C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C00-000001000000}"/>
  </dataValidations>
  <hyperlinks>
    <hyperlink ref="B20"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L43"/>
  <sheetViews>
    <sheetView tabSelected="1" workbookViewId="0">
      <selection activeCell="C5" sqref="C5"/>
    </sheetView>
  </sheetViews>
  <sheetFormatPr defaultRowHeight="14.3" x14ac:dyDescent="0.25"/>
  <cols>
    <col min="1" max="1" width="5.375" customWidth="1"/>
    <col min="2" max="2" width="25" customWidth="1"/>
    <col min="3" max="3" width="25.5" customWidth="1"/>
    <col min="4" max="4" width="24.875" customWidth="1"/>
    <col min="5" max="5" width="18.125" customWidth="1"/>
    <col min="7" max="7" width="27.125" customWidth="1"/>
    <col min="8" max="8" width="25" customWidth="1"/>
    <col min="9" max="9" width="15.375" customWidth="1"/>
    <col min="10" max="10" width="6.625" customWidth="1"/>
    <col min="11" max="11" width="22" customWidth="1"/>
    <col min="12" max="12" width="36.875" customWidth="1"/>
  </cols>
  <sheetData>
    <row r="1" spans="1:12" x14ac:dyDescent="0.25">
      <c r="A1" s="32"/>
      <c r="B1" s="33"/>
      <c r="C1" s="33"/>
      <c r="D1" s="33"/>
      <c r="E1" s="33"/>
      <c r="F1" s="33"/>
      <c r="G1" s="33"/>
      <c r="H1" s="33"/>
      <c r="I1" s="33"/>
      <c r="J1" s="33"/>
      <c r="K1" s="33"/>
      <c r="L1" s="34"/>
    </row>
    <row r="2" spans="1:12" ht="23.45" customHeight="1" x14ac:dyDescent="0.4">
      <c r="A2" s="35"/>
      <c r="B2" s="12" t="s">
        <v>0</v>
      </c>
      <c r="C2" s="13"/>
      <c r="D2" s="4"/>
      <c r="E2" s="4"/>
      <c r="F2" s="4"/>
      <c r="G2" s="4"/>
      <c r="H2" s="4"/>
      <c r="I2" s="4"/>
      <c r="J2" s="4"/>
      <c r="K2" s="4"/>
      <c r="L2" s="36"/>
    </row>
    <row r="3" spans="1:12" ht="15.65" customHeight="1" x14ac:dyDescent="0.25">
      <c r="A3" s="35"/>
      <c r="B3" s="13" t="s">
        <v>1</v>
      </c>
      <c r="C3" s="13"/>
      <c r="D3" s="4"/>
      <c r="E3" s="4"/>
      <c r="F3" s="4"/>
      <c r="G3" s="4"/>
      <c r="H3" s="4"/>
      <c r="I3" s="4"/>
      <c r="J3" s="4"/>
      <c r="K3" s="4"/>
      <c r="L3" s="36"/>
    </row>
    <row r="4" spans="1:12" ht="14.95" customHeight="1" thickBot="1" x14ac:dyDescent="0.3">
      <c r="A4" s="35"/>
      <c r="B4" s="4"/>
      <c r="C4" s="4"/>
      <c r="D4" s="4"/>
      <c r="E4" s="4"/>
      <c r="F4" s="4"/>
      <c r="G4" s="4"/>
      <c r="H4" s="4"/>
      <c r="I4" s="4"/>
      <c r="J4" s="4"/>
      <c r="K4" s="4"/>
      <c r="L4" s="36"/>
    </row>
    <row r="5" spans="1:12" ht="43.85" customHeight="1" thickBot="1" x14ac:dyDescent="0.3">
      <c r="A5" s="35"/>
      <c r="B5" s="27" t="s">
        <v>2</v>
      </c>
      <c r="C5" s="28"/>
      <c r="D5" s="4"/>
      <c r="E5" s="4"/>
      <c r="F5" s="4"/>
      <c r="G5" s="27" t="s">
        <v>3</v>
      </c>
      <c r="H5" s="28"/>
      <c r="I5" s="5"/>
      <c r="J5" s="5"/>
      <c r="K5" s="4"/>
      <c r="L5" s="36"/>
    </row>
    <row r="6" spans="1:12" ht="14.95" customHeight="1" thickBot="1" x14ac:dyDescent="0.3">
      <c r="A6" s="35"/>
      <c r="B6" s="15"/>
      <c r="C6" s="5"/>
      <c r="D6" s="4"/>
      <c r="E6" s="4"/>
      <c r="F6" s="4"/>
      <c r="G6" s="6"/>
      <c r="H6" s="5"/>
      <c r="I6" s="5"/>
      <c r="J6" s="5"/>
      <c r="K6" s="4"/>
      <c r="L6" s="36"/>
    </row>
    <row r="7" spans="1:12" ht="43.85" customHeight="1" thickBot="1" x14ac:dyDescent="0.3">
      <c r="A7" s="35"/>
      <c r="B7" s="14"/>
      <c r="C7" s="5"/>
      <c r="D7" s="8"/>
      <c r="E7" s="4"/>
      <c r="F7" s="4"/>
      <c r="G7" s="27" t="s">
        <v>4</v>
      </c>
      <c r="H7" s="28"/>
      <c r="I7" s="5"/>
      <c r="J7" s="5"/>
      <c r="K7" s="11"/>
      <c r="L7" s="36"/>
    </row>
    <row r="8" spans="1:12" x14ac:dyDescent="0.25">
      <c r="A8" s="35"/>
      <c r="B8" s="4"/>
      <c r="C8" s="7"/>
      <c r="D8" s="4"/>
      <c r="E8" s="4"/>
      <c r="F8" s="4"/>
      <c r="G8" s="7"/>
      <c r="H8" s="4"/>
      <c r="I8" s="4"/>
      <c r="J8" s="4"/>
      <c r="K8" s="11"/>
      <c r="L8" s="36"/>
    </row>
    <row r="9" spans="1:12" ht="43.15" customHeight="1" x14ac:dyDescent="0.25">
      <c r="A9" s="35"/>
      <c r="B9" s="54" t="s">
        <v>5</v>
      </c>
      <c r="C9" s="57" t="s">
        <v>6</v>
      </c>
      <c r="D9" s="57" t="s">
        <v>7</v>
      </c>
      <c r="E9" s="20" t="s">
        <v>8</v>
      </c>
      <c r="F9" s="4"/>
      <c r="G9" s="54" t="s">
        <v>9</v>
      </c>
      <c r="H9" s="57" t="s">
        <v>10</v>
      </c>
      <c r="I9" s="20" t="s">
        <v>8</v>
      </c>
      <c r="J9" s="29"/>
      <c r="K9" s="20" t="s">
        <v>11</v>
      </c>
      <c r="L9" s="36"/>
    </row>
    <row r="10" spans="1:12" x14ac:dyDescent="0.25">
      <c r="A10" s="35"/>
      <c r="B10" s="18">
        <v>46266</v>
      </c>
      <c r="C10" s="50">
        <f>C5-(D10)</f>
        <v>0</v>
      </c>
      <c r="D10" s="19">
        <v>0</v>
      </c>
      <c r="E10" s="58"/>
      <c r="F10" s="4"/>
      <c r="G10" s="21">
        <f>H5-H10</f>
        <v>0</v>
      </c>
      <c r="H10" s="19">
        <v>0</v>
      </c>
      <c r="I10" s="19"/>
      <c r="J10" s="30"/>
      <c r="K10" s="51">
        <f t="shared" ref="K10:K25" si="0">C10+G10</f>
        <v>0</v>
      </c>
      <c r="L10" s="36"/>
    </row>
    <row r="11" spans="1:12" x14ac:dyDescent="0.25">
      <c r="A11" s="35"/>
      <c r="B11" s="18">
        <v>46296</v>
      </c>
      <c r="C11" s="50">
        <f t="shared" ref="C11:C21" si="1">C10+2.08-(D11)</f>
        <v>2.08</v>
      </c>
      <c r="D11" s="19">
        <v>0</v>
      </c>
      <c r="E11" s="58"/>
      <c r="F11" s="4"/>
      <c r="G11" s="21">
        <f t="shared" ref="G11:G17" si="2">G10-H11</f>
        <v>0</v>
      </c>
      <c r="H11" s="19">
        <v>0</v>
      </c>
      <c r="I11" s="19"/>
      <c r="J11" s="30"/>
      <c r="K11" s="51">
        <f t="shared" si="0"/>
        <v>2.08</v>
      </c>
      <c r="L11" s="36"/>
    </row>
    <row r="12" spans="1:12" x14ac:dyDescent="0.25">
      <c r="A12" s="35"/>
      <c r="B12" s="18">
        <v>46327</v>
      </c>
      <c r="C12" s="50">
        <f t="shared" si="1"/>
        <v>4.16</v>
      </c>
      <c r="D12" s="19">
        <v>0</v>
      </c>
      <c r="E12" s="58"/>
      <c r="F12" s="4"/>
      <c r="G12" s="21">
        <f t="shared" si="2"/>
        <v>0</v>
      </c>
      <c r="H12" s="19">
        <v>0</v>
      </c>
      <c r="I12" s="19"/>
      <c r="J12" s="30"/>
      <c r="K12" s="51">
        <f t="shared" si="0"/>
        <v>4.16</v>
      </c>
      <c r="L12" s="36"/>
    </row>
    <row r="13" spans="1:12" x14ac:dyDescent="0.25">
      <c r="A13" s="35"/>
      <c r="B13" s="18">
        <v>46357</v>
      </c>
      <c r="C13" s="50">
        <f t="shared" si="1"/>
        <v>6.24</v>
      </c>
      <c r="D13" s="19">
        <v>0</v>
      </c>
      <c r="E13" s="58"/>
      <c r="F13" s="4"/>
      <c r="G13" s="21">
        <f t="shared" si="2"/>
        <v>0</v>
      </c>
      <c r="H13" s="19">
        <v>0</v>
      </c>
      <c r="I13" s="19"/>
      <c r="J13" s="30"/>
      <c r="K13" s="51">
        <f t="shared" si="0"/>
        <v>6.24</v>
      </c>
      <c r="L13" s="36"/>
    </row>
    <row r="14" spans="1:12" x14ac:dyDescent="0.25">
      <c r="A14" s="35"/>
      <c r="B14" s="18">
        <v>46388</v>
      </c>
      <c r="C14" s="50">
        <f t="shared" si="1"/>
        <v>8.32</v>
      </c>
      <c r="D14" s="19">
        <v>0</v>
      </c>
      <c r="E14" s="58"/>
      <c r="F14" s="4"/>
      <c r="G14" s="21">
        <f t="shared" si="2"/>
        <v>0</v>
      </c>
      <c r="H14" s="19">
        <v>0</v>
      </c>
      <c r="I14" s="19"/>
      <c r="J14" s="30"/>
      <c r="K14" s="51">
        <f t="shared" si="0"/>
        <v>8.32</v>
      </c>
      <c r="L14" s="36"/>
    </row>
    <row r="15" spans="1:12" x14ac:dyDescent="0.25">
      <c r="A15" s="35"/>
      <c r="B15" s="18">
        <v>46419</v>
      </c>
      <c r="C15" s="50">
        <f t="shared" si="1"/>
        <v>10.4</v>
      </c>
      <c r="D15" s="19">
        <v>0</v>
      </c>
      <c r="E15" s="58"/>
      <c r="F15" s="4"/>
      <c r="G15" s="21">
        <f t="shared" si="2"/>
        <v>0</v>
      </c>
      <c r="H15" s="19">
        <v>0</v>
      </c>
      <c r="I15" s="19"/>
      <c r="J15" s="30"/>
      <c r="K15" s="51">
        <f t="shared" si="0"/>
        <v>10.4</v>
      </c>
      <c r="L15" s="36"/>
    </row>
    <row r="16" spans="1:12" x14ac:dyDescent="0.25">
      <c r="A16" s="35"/>
      <c r="B16" s="18">
        <v>46447</v>
      </c>
      <c r="C16" s="50">
        <f t="shared" si="1"/>
        <v>12.48</v>
      </c>
      <c r="D16" s="19">
        <v>0</v>
      </c>
      <c r="E16" s="58"/>
      <c r="F16" s="4"/>
      <c r="G16" s="21">
        <f t="shared" si="2"/>
        <v>0</v>
      </c>
      <c r="H16" s="19">
        <v>0</v>
      </c>
      <c r="I16" s="19"/>
      <c r="J16" s="30"/>
      <c r="K16" s="51">
        <f t="shared" si="0"/>
        <v>12.48</v>
      </c>
      <c r="L16" s="36"/>
    </row>
    <row r="17" spans="1:12" ht="14.95" customHeight="1" thickBot="1" x14ac:dyDescent="0.3">
      <c r="A17" s="35"/>
      <c r="B17" s="18">
        <v>46478</v>
      </c>
      <c r="C17" s="50">
        <f t="shared" si="1"/>
        <v>14.56</v>
      </c>
      <c r="D17" s="19">
        <v>0</v>
      </c>
      <c r="E17" s="58"/>
      <c r="F17" s="4"/>
      <c r="G17" s="25">
        <f t="shared" si="2"/>
        <v>0</v>
      </c>
      <c r="H17" s="26">
        <v>0</v>
      </c>
      <c r="I17" s="19"/>
      <c r="J17" s="30"/>
      <c r="K17" s="52">
        <f t="shared" si="0"/>
        <v>14.56</v>
      </c>
      <c r="L17" s="36"/>
    </row>
    <row r="18" spans="1:12" x14ac:dyDescent="0.25">
      <c r="A18" s="35"/>
      <c r="B18" s="18">
        <v>46508</v>
      </c>
      <c r="C18" s="50">
        <f t="shared" si="1"/>
        <v>16.64</v>
      </c>
      <c r="D18" s="19">
        <v>0</v>
      </c>
      <c r="E18" s="58"/>
      <c r="F18" s="56" t="s">
        <v>12</v>
      </c>
      <c r="G18" s="23">
        <f>H7-H18</f>
        <v>0</v>
      </c>
      <c r="H18" s="24">
        <v>0</v>
      </c>
      <c r="I18" s="58"/>
      <c r="J18" s="8"/>
      <c r="K18" s="53">
        <f t="shared" si="0"/>
        <v>16.64</v>
      </c>
      <c r="L18" s="37"/>
    </row>
    <row r="19" spans="1:12" x14ac:dyDescent="0.25">
      <c r="A19" s="35"/>
      <c r="B19" s="18">
        <v>46539</v>
      </c>
      <c r="C19" s="50">
        <f t="shared" si="1"/>
        <v>18.72</v>
      </c>
      <c r="D19" s="19">
        <v>0</v>
      </c>
      <c r="E19" s="58"/>
      <c r="F19" s="4"/>
      <c r="G19" s="21">
        <f t="shared" ref="G19:G25" si="3">G18-H19</f>
        <v>0</v>
      </c>
      <c r="H19" s="19">
        <v>0</v>
      </c>
      <c r="I19" s="19"/>
      <c r="J19" s="30"/>
      <c r="K19" s="51">
        <f t="shared" si="0"/>
        <v>18.72</v>
      </c>
      <c r="L19" s="36"/>
    </row>
    <row r="20" spans="1:12" x14ac:dyDescent="0.25">
      <c r="A20" s="35"/>
      <c r="B20" s="18">
        <v>46569</v>
      </c>
      <c r="C20" s="50">
        <f t="shared" si="1"/>
        <v>20.799999999999997</v>
      </c>
      <c r="D20" s="19">
        <v>0</v>
      </c>
      <c r="E20" s="58"/>
      <c r="F20" s="4"/>
      <c r="G20" s="21">
        <f t="shared" si="3"/>
        <v>0</v>
      </c>
      <c r="H20" s="19">
        <v>0</v>
      </c>
      <c r="I20" s="19"/>
      <c r="J20" s="30"/>
      <c r="K20" s="51">
        <f t="shared" si="0"/>
        <v>20.799999999999997</v>
      </c>
      <c r="L20" s="36"/>
    </row>
    <row r="21" spans="1:12" x14ac:dyDescent="0.25">
      <c r="A21" s="35"/>
      <c r="B21" s="18">
        <v>46600</v>
      </c>
      <c r="C21" s="50">
        <f t="shared" si="1"/>
        <v>22.879999999999995</v>
      </c>
      <c r="D21" s="19">
        <v>0</v>
      </c>
      <c r="E21" s="58"/>
      <c r="F21" s="4"/>
      <c r="G21" s="21">
        <f t="shared" si="3"/>
        <v>0</v>
      </c>
      <c r="H21" s="19">
        <v>0</v>
      </c>
      <c r="I21" s="19"/>
      <c r="J21" s="30"/>
      <c r="K21" s="51">
        <f t="shared" si="0"/>
        <v>22.879999999999995</v>
      </c>
      <c r="L21" s="36"/>
    </row>
    <row r="22" spans="1:12" x14ac:dyDescent="0.25">
      <c r="A22" s="35"/>
      <c r="B22" s="18" t="s">
        <v>13</v>
      </c>
      <c r="C22" s="50">
        <f>C21+2.08+0.04-(D22)</f>
        <v>24.999999999999993</v>
      </c>
      <c r="D22" s="19">
        <v>0</v>
      </c>
      <c r="E22" s="58"/>
      <c r="F22" s="4"/>
      <c r="G22" s="21">
        <f t="shared" si="3"/>
        <v>0</v>
      </c>
      <c r="H22" s="19">
        <v>0</v>
      </c>
      <c r="I22" s="19"/>
      <c r="J22" s="30"/>
      <c r="K22" s="51">
        <f t="shared" si="0"/>
        <v>24.999999999999993</v>
      </c>
      <c r="L22" s="36"/>
    </row>
    <row r="23" spans="1:12" x14ac:dyDescent="0.25">
      <c r="A23" s="35"/>
      <c r="B23" s="18">
        <v>46661</v>
      </c>
      <c r="C23" s="50">
        <f>C22-D23</f>
        <v>24.999999999999993</v>
      </c>
      <c r="D23" s="19">
        <v>0</v>
      </c>
      <c r="E23" s="58"/>
      <c r="F23" s="4"/>
      <c r="G23" s="21">
        <f t="shared" si="3"/>
        <v>0</v>
      </c>
      <c r="H23" s="19">
        <v>0</v>
      </c>
      <c r="I23" s="19"/>
      <c r="J23" s="30"/>
      <c r="K23" s="51">
        <f t="shared" si="0"/>
        <v>24.999999999999993</v>
      </c>
      <c r="L23" s="36"/>
    </row>
    <row r="24" spans="1:12" x14ac:dyDescent="0.25">
      <c r="A24" s="35"/>
      <c r="B24" s="18">
        <v>46692</v>
      </c>
      <c r="C24" s="50">
        <f>C23-D24</f>
        <v>24.999999999999993</v>
      </c>
      <c r="D24" s="19">
        <v>0</v>
      </c>
      <c r="E24" s="58"/>
      <c r="F24" s="4"/>
      <c r="G24" s="21">
        <f t="shared" si="3"/>
        <v>0</v>
      </c>
      <c r="H24" s="19">
        <v>0</v>
      </c>
      <c r="I24" s="19"/>
      <c r="J24" s="30"/>
      <c r="K24" s="51">
        <f t="shared" si="0"/>
        <v>24.999999999999993</v>
      </c>
      <c r="L24" s="36"/>
    </row>
    <row r="25" spans="1:12" x14ac:dyDescent="0.25">
      <c r="A25" s="35"/>
      <c r="B25" s="18">
        <v>46722</v>
      </c>
      <c r="C25" s="50">
        <f>C24-D25</f>
        <v>24.999999999999993</v>
      </c>
      <c r="D25" s="19">
        <v>0</v>
      </c>
      <c r="E25" s="58"/>
      <c r="F25" s="4"/>
      <c r="G25" s="21">
        <f t="shared" si="3"/>
        <v>0</v>
      </c>
      <c r="H25" s="19">
        <v>0</v>
      </c>
      <c r="I25" s="19"/>
      <c r="J25" s="30"/>
      <c r="K25" s="51">
        <f t="shared" si="0"/>
        <v>24.999999999999993</v>
      </c>
      <c r="L25" s="36"/>
    </row>
    <row r="26" spans="1:12" x14ac:dyDescent="0.25">
      <c r="A26" s="35"/>
      <c r="B26" s="8"/>
      <c r="C26" s="4"/>
      <c r="D26" s="4"/>
      <c r="E26" s="4"/>
      <c r="F26" s="4"/>
      <c r="G26" s="4"/>
      <c r="H26" s="4"/>
      <c r="I26" s="4"/>
      <c r="J26" s="4"/>
      <c r="K26" s="4"/>
      <c r="L26" s="36"/>
    </row>
    <row r="27" spans="1:12" x14ac:dyDescent="0.25">
      <c r="A27" s="35"/>
      <c r="B27" s="10" t="s">
        <v>14</v>
      </c>
      <c r="C27" s="4"/>
      <c r="D27" s="4"/>
      <c r="E27" s="4"/>
      <c r="F27" s="4"/>
      <c r="G27" s="4"/>
      <c r="H27" s="4"/>
      <c r="I27" s="4"/>
      <c r="J27" s="4"/>
      <c r="K27" s="4"/>
      <c r="L27" s="36"/>
    </row>
    <row r="28" spans="1:12" x14ac:dyDescent="0.25">
      <c r="A28" s="35"/>
      <c r="B28" s="17" t="s">
        <v>15</v>
      </c>
      <c r="C28" s="4"/>
      <c r="D28" s="4"/>
      <c r="E28" s="4"/>
      <c r="F28" s="4"/>
      <c r="G28" s="4"/>
      <c r="H28" s="4"/>
      <c r="I28" s="4"/>
      <c r="J28" s="4"/>
      <c r="K28" s="4"/>
      <c r="L28" s="36"/>
    </row>
    <row r="29" spans="1:12" x14ac:dyDescent="0.25">
      <c r="A29" s="35"/>
      <c r="B29" s="9" t="s">
        <v>16</v>
      </c>
      <c r="C29" s="4"/>
      <c r="D29" s="4"/>
      <c r="E29" s="4"/>
      <c r="F29" s="4"/>
      <c r="G29" s="4"/>
      <c r="H29" s="4"/>
      <c r="I29" s="4"/>
      <c r="J29" s="4"/>
      <c r="K29" s="4"/>
      <c r="L29" s="36"/>
    </row>
    <row r="30" spans="1:12" x14ac:dyDescent="0.25">
      <c r="A30" s="35"/>
      <c r="B30" s="8" t="s">
        <v>17</v>
      </c>
      <c r="C30" s="4"/>
      <c r="D30" s="4"/>
      <c r="E30" s="4"/>
      <c r="F30" s="4"/>
      <c r="G30" s="4"/>
      <c r="H30" s="4"/>
      <c r="I30" s="4"/>
      <c r="J30" s="4"/>
      <c r="K30" s="4"/>
      <c r="L30" s="36"/>
    </row>
    <row r="31" spans="1:12" x14ac:dyDescent="0.25">
      <c r="A31" s="35"/>
      <c r="C31" s="4"/>
      <c r="D31" s="4"/>
      <c r="E31" s="4"/>
      <c r="F31" s="4"/>
      <c r="G31" s="4"/>
      <c r="H31" s="4"/>
      <c r="I31" s="4"/>
      <c r="J31" s="4"/>
      <c r="K31" s="4"/>
      <c r="L31" s="36"/>
    </row>
    <row r="32" spans="1:12" x14ac:dyDescent="0.25">
      <c r="A32" s="35"/>
      <c r="B32" s="16" t="s">
        <v>18</v>
      </c>
      <c r="C32" s="4"/>
      <c r="D32" s="4"/>
      <c r="E32" s="4"/>
      <c r="F32" s="4"/>
      <c r="G32" s="4"/>
      <c r="H32" s="4"/>
      <c r="I32" s="4"/>
      <c r="J32" s="4"/>
      <c r="K32" s="4"/>
      <c r="L32" s="36"/>
    </row>
    <row r="33" spans="1:12" ht="14.95" customHeight="1" thickBot="1" x14ac:dyDescent="0.3">
      <c r="A33" s="38"/>
      <c r="B33" s="39"/>
      <c r="C33" s="39"/>
      <c r="D33" s="39"/>
      <c r="E33" s="39"/>
      <c r="F33" s="39"/>
      <c r="G33" s="39"/>
      <c r="H33" s="39"/>
      <c r="I33" s="39"/>
      <c r="J33" s="39"/>
      <c r="K33" s="39"/>
      <c r="L33" s="40"/>
    </row>
    <row r="35" spans="1:12" x14ac:dyDescent="0.25">
      <c r="B35" s="2"/>
    </row>
    <row r="36" spans="1:12" x14ac:dyDescent="0.25">
      <c r="B36" s="3"/>
    </row>
    <row r="37" spans="1:12" x14ac:dyDescent="0.25">
      <c r="B37" s="1"/>
    </row>
    <row r="38" spans="1:12" x14ac:dyDescent="0.25">
      <c r="B38" s="1"/>
    </row>
    <row r="39" spans="1:12" x14ac:dyDescent="0.25">
      <c r="B39" s="1"/>
    </row>
    <row r="40" spans="1:12" x14ac:dyDescent="0.25">
      <c r="B40" s="1"/>
    </row>
    <row r="41" spans="1:12" x14ac:dyDescent="0.25">
      <c r="B41" s="1"/>
    </row>
    <row r="42" spans="1:12" x14ac:dyDescent="0.25">
      <c r="B42" s="1"/>
    </row>
    <row r="43" spans="1:12" x14ac:dyDescent="0.25">
      <c r="B43" s="1"/>
    </row>
  </sheetData>
  <sheetProtection algorithmName="SHA-512" hashValue="WTlVSNTi9txE7ig2x2+nH5XECR4hMV7PiY6LPb/w4ZWln/oCqZcnpLZkmn4HLh4AVHGqAlCVJbpAnRMrk4nsoA==" saltValue="rLtH6GbPO29rUm72y8v/Bg==" spinCount="100000" sheet="1" selectLockedCells="1"/>
  <conditionalFormatting sqref="C10:C25">
    <cfRule type="cellIs" dxfId="15" priority="3" operator="lessThan">
      <formula>-0.0001</formula>
    </cfRule>
  </conditionalFormatting>
  <conditionalFormatting sqref="G10:G17 G19:G25">
    <cfRule type="cellIs" dxfId="14" priority="2" operator="lessThan">
      <formula>0</formula>
    </cfRule>
  </conditionalFormatting>
  <conditionalFormatting sqref="K10:K25">
    <cfRule type="cellIs" dxfId="13" priority="1" operator="lessThan">
      <formula>-0.0001</formula>
    </cfRule>
  </conditionalFormatting>
  <dataValidations xWindow="355" yWindow="435" count="8">
    <dataValidation allowBlank="1" showInputMessage="1" showErrorMessage="1" prompt="Ferie fra miniferieåret (samt overført ferie fra ferieåret 2019/2020) overføres automatisk til afholdelse efter den nye ferielov. Er du i tvivl om din ferie status, kan du kigge på www.pds.aau.dk. " sqref="C6" xr:uid="{00000000-0002-0000-0100-000000000000}"/>
    <dataValidation allowBlank="1" showInputMessage="1" showErrorMessage="1" prompt="De særlige feriedage er optjenet i kalenderåret 2019 (1. januar til 31. december). Dagene kan afholdes i  perioden fra 1. maj 2020 til 30. april 2021. Er du i tvivl om din feriestatus, kan du kigge på www.pds.aau.dk. _x000a_" sqref="H6:J6" xr:uid="{00000000-0002-0000-0100-000001000000}"/>
    <dataValidation allowBlank="1" showInputMessage="1" showErrorMessage="1" prompt="Den 1. maj 2021 tildeles du nye særlige feriedage. De særlige feriedages optjenes i perioden fra 1. januar 2020 til 31. december 2020. Du optjner 0,42 dage pr. måned. Indtast selv det antal særlige feriedage, som du har optjent pr. 1. maj 2021." sqref="H8:J8" xr:uid="{00000000-0002-0000-0100-000002000000}"/>
    <dataValidation allowBlank="1" showErrorMessage="1" prompt="Ferie fra miniferieåret (samt overført ferie fra ferieåret 2019/2020) overføres automatisk til afholdelse efter den nye ferielov. Er du i tvivl om din ferie status, kan du kigge på www.pds.aau.dk. " sqref="B5:B6" xr:uid="{00000000-0002-0000-0100-000003000000}"/>
    <dataValidation allowBlank="1" showErrorMessage="1" prompt="Den 1. maj 2021 tildeles du nye særlige feriedage. De særlige feriedages optjenes i perioden fra 1. januar 2020 til 31. december 2020. Du optjner 0,42 dage pr. måned. Indtast selv det antal særlige feriedage, som du har optjent pr. 1. maj 2021." sqref="G18" xr:uid="{00000000-0002-0000-0100-000004000000}"/>
    <dataValidation allowBlank="1" showInputMessage="1" showErrorMessage="1" prompt="Holiday from the holiday year 2026/2027. The holiday has to be taken before 31 December 20257_x000a__x000a_ " sqref="C5" xr:uid="{00000000-0002-0000-0100-000005000000}"/>
    <dataValidation allowBlank="1" showInputMessage="1" showErrorMessage="1" prompt="The days of special holiday are accrued during the calender year (from 1 January to 31 December).  You accrue 0,42 days of special holidays for each month of employment. This is days accrued in 2024. _x000a_" sqref="H5" xr:uid="{00000000-0002-0000-0100-000006000000}"/>
    <dataValidation allowBlank="1" showInputMessage="1" showErrorMessage="1" prompt="The days of special holiday are accrued during the calender year (from 1 January to 31 December).  You accrue 0,42 days of special holidays for each month of employment. This is days accrued in 2025." sqref="H7" xr:uid="{00000000-0002-0000-0100-000007000000}"/>
  </dataValidations>
  <hyperlinks>
    <hyperlink ref="B32"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dimension ref="A1:L30"/>
  <sheetViews>
    <sheetView workbookViewId="0">
      <selection activeCell="C5" sqref="C5"/>
    </sheetView>
  </sheetViews>
  <sheetFormatPr defaultRowHeight="14.3" x14ac:dyDescent="0.25"/>
  <cols>
    <col min="1" max="1" width="5.375" customWidth="1"/>
    <col min="2" max="2" width="25" customWidth="1"/>
    <col min="3" max="3" width="25.5" customWidth="1"/>
    <col min="4" max="4" width="24.875" customWidth="1"/>
    <col min="5" max="5" width="15.375" customWidth="1"/>
    <col min="7" max="7" width="27.5" customWidth="1"/>
    <col min="8" max="8" width="25" customWidth="1"/>
    <col min="9" max="9" width="14.875" customWidth="1"/>
    <col min="10" max="10" width="6.625" customWidth="1"/>
    <col min="11" max="11" width="22" customWidth="1"/>
    <col min="12" max="12" width="35.5" customWidth="1"/>
  </cols>
  <sheetData>
    <row r="1" spans="1:12" x14ac:dyDescent="0.25">
      <c r="A1" s="32"/>
      <c r="B1" s="33"/>
      <c r="C1" s="33"/>
      <c r="D1" s="33"/>
      <c r="E1" s="33"/>
      <c r="F1" s="33"/>
      <c r="G1" s="33"/>
      <c r="H1" s="33"/>
      <c r="I1" s="33"/>
      <c r="J1" s="33"/>
      <c r="K1" s="33"/>
      <c r="L1" s="34"/>
    </row>
    <row r="2" spans="1:12" ht="23.45" customHeight="1" x14ac:dyDescent="0.4">
      <c r="A2" s="35"/>
      <c r="B2" s="12" t="s">
        <v>0</v>
      </c>
      <c r="C2" s="13"/>
      <c r="D2" s="4"/>
      <c r="E2" s="4"/>
      <c r="F2" s="4"/>
      <c r="G2" s="4"/>
      <c r="H2" s="4"/>
      <c r="I2" s="4"/>
      <c r="J2" s="4"/>
      <c r="K2" s="4"/>
      <c r="L2" s="36"/>
    </row>
    <row r="3" spans="1:12" x14ac:dyDescent="0.25">
      <c r="A3" s="35"/>
      <c r="B3" s="13" t="s">
        <v>1</v>
      </c>
      <c r="C3" s="13"/>
      <c r="D3" s="4"/>
      <c r="E3" s="4"/>
      <c r="F3" s="4"/>
      <c r="G3" s="4"/>
      <c r="H3" s="4"/>
      <c r="I3" s="4"/>
      <c r="J3" s="4"/>
      <c r="K3" s="4"/>
      <c r="L3" s="36"/>
    </row>
    <row r="4" spans="1:12" ht="14.95" customHeight="1" thickBot="1" x14ac:dyDescent="0.3">
      <c r="A4" s="35"/>
      <c r="B4" s="4"/>
      <c r="C4" s="4"/>
      <c r="D4" s="4"/>
      <c r="E4" s="4"/>
      <c r="F4" s="4"/>
      <c r="G4" s="4"/>
      <c r="H4" s="4"/>
      <c r="I4" s="4"/>
      <c r="J4" s="4"/>
      <c r="K4" s="4"/>
      <c r="L4" s="36"/>
    </row>
    <row r="5" spans="1:12" ht="43.85" customHeight="1" thickBot="1" x14ac:dyDescent="0.3">
      <c r="A5" s="35"/>
      <c r="B5" s="27" t="s">
        <v>28</v>
      </c>
      <c r="C5" s="28"/>
      <c r="D5" s="4"/>
      <c r="E5" s="4"/>
      <c r="F5" s="4"/>
      <c r="G5" s="27" t="s">
        <v>4</v>
      </c>
      <c r="H5" s="28"/>
      <c r="I5" s="5"/>
      <c r="J5" s="5"/>
      <c r="K5" s="4"/>
      <c r="L5" s="36"/>
    </row>
    <row r="6" spans="1:12" x14ac:dyDescent="0.25">
      <c r="A6" s="35"/>
      <c r="B6" s="15"/>
      <c r="C6" s="5"/>
      <c r="D6" s="4"/>
      <c r="E6" s="4"/>
      <c r="F6" s="4"/>
      <c r="G6" s="6"/>
      <c r="H6" s="5"/>
      <c r="I6" s="5"/>
      <c r="J6" s="5"/>
      <c r="K6" s="4"/>
      <c r="L6" s="36"/>
    </row>
    <row r="7" spans="1:12" ht="43.15" customHeight="1" x14ac:dyDescent="0.25">
      <c r="A7" s="35"/>
      <c r="B7" s="54" t="s">
        <v>5</v>
      </c>
      <c r="C7" s="57" t="s">
        <v>6</v>
      </c>
      <c r="D7" s="57" t="s">
        <v>7</v>
      </c>
      <c r="E7" s="20" t="s">
        <v>8</v>
      </c>
      <c r="F7" s="4"/>
      <c r="G7" s="54" t="s">
        <v>9</v>
      </c>
      <c r="H7" s="57" t="s">
        <v>10</v>
      </c>
      <c r="I7" s="20" t="s">
        <v>8</v>
      </c>
      <c r="J7" s="29"/>
      <c r="K7" s="20" t="s">
        <v>11</v>
      </c>
      <c r="L7" s="36"/>
    </row>
    <row r="8" spans="1:12" x14ac:dyDescent="0.25">
      <c r="A8" s="35"/>
      <c r="B8" s="18">
        <v>46296</v>
      </c>
      <c r="C8" s="21">
        <f>C5-(D8)</f>
        <v>0</v>
      </c>
      <c r="D8" s="19">
        <v>0</v>
      </c>
      <c r="E8" s="58"/>
      <c r="F8" s="4"/>
      <c r="G8" s="41" t="s">
        <v>29</v>
      </c>
      <c r="H8" s="43" t="s">
        <v>29</v>
      </c>
      <c r="I8" s="59"/>
      <c r="J8" s="30"/>
      <c r="K8" s="22">
        <f t="shared" ref="K8:K14" si="0">C8</f>
        <v>0</v>
      </c>
      <c r="L8" s="36"/>
    </row>
    <row r="9" spans="1:12" x14ac:dyDescent="0.25">
      <c r="A9" s="35"/>
      <c r="B9" s="18">
        <v>46327</v>
      </c>
      <c r="C9" s="21">
        <f t="shared" ref="C9:C18" si="1">C8+2.08-(D9)</f>
        <v>2.08</v>
      </c>
      <c r="D9" s="19">
        <v>0</v>
      </c>
      <c r="E9" s="58"/>
      <c r="F9" s="4"/>
      <c r="G9" s="41" t="s">
        <v>29</v>
      </c>
      <c r="H9" s="43" t="s">
        <v>29</v>
      </c>
      <c r="I9" s="59"/>
      <c r="J9" s="30"/>
      <c r="K9" s="22">
        <f t="shared" si="0"/>
        <v>2.08</v>
      </c>
      <c r="L9" s="36"/>
    </row>
    <row r="10" spans="1:12" x14ac:dyDescent="0.25">
      <c r="A10" s="35"/>
      <c r="B10" s="18">
        <v>46357</v>
      </c>
      <c r="C10" s="21">
        <f t="shared" si="1"/>
        <v>4.16</v>
      </c>
      <c r="D10" s="19">
        <v>0</v>
      </c>
      <c r="E10" s="58"/>
      <c r="F10" s="4"/>
      <c r="G10" s="41" t="s">
        <v>29</v>
      </c>
      <c r="H10" s="43" t="s">
        <v>29</v>
      </c>
      <c r="I10" s="59"/>
      <c r="J10" s="30"/>
      <c r="K10" s="22">
        <f t="shared" si="0"/>
        <v>4.16</v>
      </c>
      <c r="L10" s="36"/>
    </row>
    <row r="11" spans="1:12" x14ac:dyDescent="0.25">
      <c r="A11" s="35"/>
      <c r="B11" s="18">
        <v>46388</v>
      </c>
      <c r="C11" s="21">
        <f t="shared" si="1"/>
        <v>6.24</v>
      </c>
      <c r="D11" s="19">
        <v>0</v>
      </c>
      <c r="E11" s="58"/>
      <c r="F11" s="4"/>
      <c r="G11" s="41" t="s">
        <v>29</v>
      </c>
      <c r="H11" s="43" t="s">
        <v>29</v>
      </c>
      <c r="I11" s="59"/>
      <c r="J11" s="30"/>
      <c r="K11" s="22">
        <f t="shared" si="0"/>
        <v>6.24</v>
      </c>
      <c r="L11" s="36"/>
    </row>
    <row r="12" spans="1:12" x14ac:dyDescent="0.25">
      <c r="A12" s="35"/>
      <c r="B12" s="18">
        <v>46419</v>
      </c>
      <c r="C12" s="21">
        <f t="shared" si="1"/>
        <v>8.32</v>
      </c>
      <c r="D12" s="19">
        <v>0</v>
      </c>
      <c r="E12" s="58"/>
      <c r="F12" s="4"/>
      <c r="G12" s="41" t="s">
        <v>29</v>
      </c>
      <c r="H12" s="43" t="s">
        <v>29</v>
      </c>
      <c r="I12" s="59"/>
      <c r="J12" s="30"/>
      <c r="K12" s="22">
        <f t="shared" si="0"/>
        <v>8.32</v>
      </c>
      <c r="L12" s="36"/>
    </row>
    <row r="13" spans="1:12" x14ac:dyDescent="0.25">
      <c r="A13" s="35"/>
      <c r="B13" s="18">
        <v>46447</v>
      </c>
      <c r="C13" s="21">
        <f t="shared" si="1"/>
        <v>10.4</v>
      </c>
      <c r="D13" s="19">
        <v>0</v>
      </c>
      <c r="E13" s="58"/>
      <c r="F13" s="4"/>
      <c r="G13" s="41" t="s">
        <v>29</v>
      </c>
      <c r="H13" s="43" t="s">
        <v>29</v>
      </c>
      <c r="I13" s="59"/>
      <c r="J13" s="30"/>
      <c r="K13" s="22">
        <f t="shared" si="0"/>
        <v>10.4</v>
      </c>
      <c r="L13" s="36"/>
    </row>
    <row r="14" spans="1:12" ht="14.95" customHeight="1" thickBot="1" x14ac:dyDescent="0.3">
      <c r="A14" s="35"/>
      <c r="B14" s="18">
        <v>46478</v>
      </c>
      <c r="C14" s="21">
        <f t="shared" si="1"/>
        <v>12.48</v>
      </c>
      <c r="D14" s="19">
        <v>0</v>
      </c>
      <c r="E14" s="58"/>
      <c r="F14" s="4"/>
      <c r="G14" s="42" t="s">
        <v>29</v>
      </c>
      <c r="H14" s="44" t="s">
        <v>29</v>
      </c>
      <c r="I14" s="59"/>
      <c r="J14" s="30"/>
      <c r="K14" s="22">
        <f t="shared" si="0"/>
        <v>12.48</v>
      </c>
      <c r="L14" s="36"/>
    </row>
    <row r="15" spans="1:12" x14ac:dyDescent="0.25">
      <c r="A15" s="35"/>
      <c r="B15" s="18">
        <v>46508</v>
      </c>
      <c r="C15" s="21">
        <f t="shared" si="1"/>
        <v>14.56</v>
      </c>
      <c r="D15" s="19">
        <v>0</v>
      </c>
      <c r="E15" s="58"/>
      <c r="F15" s="56" t="s">
        <v>12</v>
      </c>
      <c r="G15" s="23">
        <f>H5-H15</f>
        <v>0</v>
      </c>
      <c r="H15" s="24">
        <v>0</v>
      </c>
      <c r="I15" s="58"/>
      <c r="J15" s="8"/>
      <c r="K15" s="31">
        <f t="shared" ref="K15:K22" si="2">C15+G15</f>
        <v>14.56</v>
      </c>
      <c r="L15" s="37"/>
    </row>
    <row r="16" spans="1:12" x14ac:dyDescent="0.25">
      <c r="A16" s="35"/>
      <c r="B16" s="18">
        <v>46539</v>
      </c>
      <c r="C16" s="21">
        <f t="shared" si="1"/>
        <v>16.64</v>
      </c>
      <c r="D16" s="19">
        <v>0</v>
      </c>
      <c r="E16" s="58"/>
      <c r="F16" s="4"/>
      <c r="G16" s="21">
        <f t="shared" ref="G16:G22" si="3">G15-H16</f>
        <v>0</v>
      </c>
      <c r="H16" s="19">
        <v>0</v>
      </c>
      <c r="I16" s="19"/>
      <c r="J16" s="30"/>
      <c r="K16" s="22">
        <f t="shared" si="2"/>
        <v>16.64</v>
      </c>
      <c r="L16" s="36"/>
    </row>
    <row r="17" spans="1:12" x14ac:dyDescent="0.25">
      <c r="A17" s="35"/>
      <c r="B17" s="18">
        <v>46569</v>
      </c>
      <c r="C17" s="21">
        <f t="shared" si="1"/>
        <v>18.72</v>
      </c>
      <c r="D17" s="19">
        <v>0</v>
      </c>
      <c r="E17" s="58"/>
      <c r="F17" s="4"/>
      <c r="G17" s="21">
        <f t="shared" si="3"/>
        <v>0</v>
      </c>
      <c r="H17" s="19">
        <v>0</v>
      </c>
      <c r="I17" s="19"/>
      <c r="J17" s="30"/>
      <c r="K17" s="22">
        <f t="shared" si="2"/>
        <v>18.72</v>
      </c>
      <c r="L17" s="36"/>
    </row>
    <row r="18" spans="1:12" x14ac:dyDescent="0.25">
      <c r="A18" s="35"/>
      <c r="B18" s="18">
        <v>46600</v>
      </c>
      <c r="C18" s="21">
        <f t="shared" si="1"/>
        <v>20.799999999999997</v>
      </c>
      <c r="D18" s="19">
        <v>0</v>
      </c>
      <c r="E18" s="58"/>
      <c r="F18" s="4"/>
      <c r="G18" s="21">
        <f t="shared" si="3"/>
        <v>0</v>
      </c>
      <c r="H18" s="19">
        <v>0</v>
      </c>
      <c r="I18" s="19"/>
      <c r="J18" s="30"/>
      <c r="K18" s="22">
        <f t="shared" si="2"/>
        <v>20.799999999999997</v>
      </c>
      <c r="L18" s="36"/>
    </row>
    <row r="19" spans="1:12" x14ac:dyDescent="0.25">
      <c r="A19" s="35"/>
      <c r="B19" s="18" t="s">
        <v>13</v>
      </c>
      <c r="C19" s="21">
        <f>C18+2.08+0.04-(D19)</f>
        <v>22.919999999999995</v>
      </c>
      <c r="D19" s="19">
        <v>0</v>
      </c>
      <c r="E19" s="58"/>
      <c r="F19" s="4"/>
      <c r="G19" s="21">
        <f t="shared" si="3"/>
        <v>0</v>
      </c>
      <c r="H19" s="19">
        <v>0</v>
      </c>
      <c r="I19" s="19"/>
      <c r="J19" s="30"/>
      <c r="K19" s="22">
        <f t="shared" si="2"/>
        <v>22.919999999999995</v>
      </c>
      <c r="L19" s="36"/>
    </row>
    <row r="20" spans="1:12" x14ac:dyDescent="0.25">
      <c r="A20" s="35"/>
      <c r="B20" s="18">
        <v>46661</v>
      </c>
      <c r="C20" s="21">
        <f>C19-D20</f>
        <v>22.919999999999995</v>
      </c>
      <c r="D20" s="19">
        <v>0</v>
      </c>
      <c r="E20" s="58"/>
      <c r="F20" s="4"/>
      <c r="G20" s="21">
        <f t="shared" si="3"/>
        <v>0</v>
      </c>
      <c r="H20" s="19">
        <v>0</v>
      </c>
      <c r="I20" s="19"/>
      <c r="J20" s="30"/>
      <c r="K20" s="22">
        <f t="shared" si="2"/>
        <v>22.919999999999995</v>
      </c>
      <c r="L20" s="36"/>
    </row>
    <row r="21" spans="1:12" x14ac:dyDescent="0.25">
      <c r="A21" s="35"/>
      <c r="B21" s="18">
        <v>46692</v>
      </c>
      <c r="C21" s="21">
        <f>C20-D21</f>
        <v>22.919999999999995</v>
      </c>
      <c r="D21" s="19">
        <v>0</v>
      </c>
      <c r="E21" s="58"/>
      <c r="F21" s="4"/>
      <c r="G21" s="21">
        <f t="shared" si="3"/>
        <v>0</v>
      </c>
      <c r="H21" s="19">
        <v>0</v>
      </c>
      <c r="I21" s="19"/>
      <c r="J21" s="30"/>
      <c r="K21" s="22">
        <f t="shared" si="2"/>
        <v>22.919999999999995</v>
      </c>
      <c r="L21" s="36"/>
    </row>
    <row r="22" spans="1:12" x14ac:dyDescent="0.25">
      <c r="A22" s="35"/>
      <c r="B22" s="18">
        <v>46722</v>
      </c>
      <c r="C22" s="21">
        <f>C21-D22</f>
        <v>22.919999999999995</v>
      </c>
      <c r="D22" s="19">
        <v>0</v>
      </c>
      <c r="E22" s="58"/>
      <c r="F22" s="4"/>
      <c r="G22" s="21">
        <f t="shared" si="3"/>
        <v>0</v>
      </c>
      <c r="H22" s="19">
        <v>0</v>
      </c>
      <c r="I22" s="19"/>
      <c r="J22" s="30"/>
      <c r="K22" s="22">
        <f t="shared" si="2"/>
        <v>22.919999999999995</v>
      </c>
      <c r="L22" s="36"/>
    </row>
    <row r="23" spans="1:12" x14ac:dyDescent="0.25">
      <c r="A23" s="35"/>
      <c r="B23" s="8"/>
      <c r="C23" s="4"/>
      <c r="D23" s="4"/>
      <c r="E23" s="4"/>
      <c r="F23" s="4"/>
      <c r="G23" s="4"/>
      <c r="H23" s="4"/>
      <c r="I23" s="4"/>
      <c r="J23" s="4"/>
      <c r="K23" s="4"/>
      <c r="L23" s="36"/>
    </row>
    <row r="24" spans="1:12" x14ac:dyDescent="0.25">
      <c r="A24" s="35"/>
      <c r="B24" s="10" t="s">
        <v>14</v>
      </c>
      <c r="C24" s="4"/>
      <c r="D24" s="4"/>
      <c r="E24" s="4"/>
      <c r="F24" s="4"/>
      <c r="G24" s="4"/>
      <c r="H24" s="4"/>
      <c r="I24" s="4"/>
      <c r="J24" s="4"/>
      <c r="K24" s="4"/>
      <c r="L24" s="36"/>
    </row>
    <row r="25" spans="1:12" x14ac:dyDescent="0.25">
      <c r="A25" s="35"/>
      <c r="B25" s="17" t="s">
        <v>15</v>
      </c>
      <c r="C25" s="4"/>
      <c r="D25" s="4"/>
      <c r="E25" s="4"/>
      <c r="F25" s="4"/>
      <c r="G25" s="4"/>
      <c r="H25" s="4"/>
      <c r="I25" s="4"/>
      <c r="J25" s="4"/>
      <c r="K25" s="4"/>
      <c r="L25" s="36"/>
    </row>
    <row r="26" spans="1:12" x14ac:dyDescent="0.25">
      <c r="A26" s="35"/>
      <c r="B26" s="9" t="s">
        <v>16</v>
      </c>
      <c r="C26" s="4"/>
      <c r="D26" s="4"/>
      <c r="E26" s="4"/>
      <c r="F26" s="4"/>
      <c r="G26" s="4"/>
      <c r="H26" s="4"/>
      <c r="I26" s="4"/>
      <c r="J26" s="4"/>
      <c r="K26" s="4"/>
      <c r="L26" s="36"/>
    </row>
    <row r="27" spans="1:12" x14ac:dyDescent="0.25">
      <c r="A27" s="35"/>
      <c r="B27" s="8" t="s">
        <v>17</v>
      </c>
      <c r="C27" s="4"/>
      <c r="D27" s="4"/>
      <c r="E27" s="4"/>
      <c r="F27" s="4"/>
      <c r="G27" s="4"/>
      <c r="H27" s="4"/>
      <c r="I27" s="4"/>
      <c r="J27" s="4"/>
      <c r="K27" s="4"/>
      <c r="L27" s="36"/>
    </row>
    <row r="28" spans="1:12" x14ac:dyDescent="0.25">
      <c r="A28" s="35"/>
      <c r="C28" s="4"/>
      <c r="D28" s="4"/>
      <c r="E28" s="4"/>
      <c r="F28" s="4"/>
      <c r="G28" s="4"/>
      <c r="H28" s="4"/>
      <c r="I28" s="4"/>
      <c r="J28" s="4"/>
      <c r="K28" s="4"/>
      <c r="L28" s="36"/>
    </row>
    <row r="29" spans="1:12" x14ac:dyDescent="0.25">
      <c r="A29" s="35"/>
      <c r="B29" s="16" t="s">
        <v>18</v>
      </c>
      <c r="C29" s="4"/>
      <c r="D29" s="4"/>
      <c r="E29" s="4"/>
      <c r="F29" s="4"/>
      <c r="G29" s="4"/>
      <c r="H29" s="4"/>
      <c r="I29" s="4"/>
      <c r="J29" s="4"/>
      <c r="K29" s="4"/>
      <c r="L29" s="36"/>
    </row>
    <row r="30" spans="1:12" ht="14.95" customHeight="1" thickBot="1" x14ac:dyDescent="0.3">
      <c r="A30" s="38"/>
      <c r="B30" s="39"/>
      <c r="C30" s="39"/>
      <c r="D30" s="39"/>
      <c r="E30" s="39"/>
      <c r="F30" s="39"/>
      <c r="G30" s="39"/>
      <c r="H30" s="39"/>
      <c r="I30" s="39"/>
      <c r="J30" s="39"/>
      <c r="K30" s="39"/>
      <c r="L30" s="40"/>
    </row>
  </sheetData>
  <sheetProtection algorithmName="SHA-512" hashValue="R24kEqashIAIoN3qvimZ7cVF/5EepeLkwJKvTbimUWDWS9DSvOtmJziLEhlFZHh7Hpkk8w8r45zuUviL6zvZrQ==" saltValue="rzpBc60zX+jXu0yialzW7A==" spinCount="100000" sheet="1" selectLockedCells="1"/>
  <conditionalFormatting sqref="G8:G14 C8:C22 K8:K22">
    <cfRule type="cellIs" dxfId="12" priority="3" operator="lessThan">
      <formula>0</formula>
    </cfRule>
  </conditionalFormatting>
  <conditionalFormatting sqref="G16:G22">
    <cfRule type="cellIs" dxfId="11" priority="2" operator="lessThan">
      <formula>0</formula>
    </cfRule>
  </conditionalFormatting>
  <dataValidations count="6">
    <dataValidation allowBlank="1" showInputMessage="1" showErrorMessage="1" prompt="De særlige feriedage er optjenet i kalenderåret 2019 (1. januar til 31. december). Dagene kan afholdes i  perioden fra 1. maj 2020 til 30. april 2021. Er du i tvivl om din ferie status, kan du kigge på www.pds.aau.dk. _x000a_" sqref="I5:J5" xr:uid="{00000000-0002-0000-0200-000000000000}"/>
    <dataValidation allowBlank="1" showErrorMessage="1" prompt="Den 1. maj 2021 tildeles du nye særlige feriedage. De særlige feriedages optjenes i perioden fra 1. januar 2020 til 31. december 2020. Du optjner 0,42 dage pr. måned. Indtast selv det antal særlige feriedage, som du har optjent pr. 1. maj 2021." sqref="G15" xr:uid="{00000000-0002-0000-0200-000001000000}"/>
    <dataValidation allowBlank="1" showErrorMessage="1" prompt="Ferie fra miniferieåret (samt overført ferie fra ferieåret 2019/2020) overføres automatisk til afholdelse efter den nye ferielov. Er du i tvivl om din ferie status, kan du kigge på www.pds.aau.dk. " sqref="B5:B6" xr:uid="{00000000-0002-0000-0200-000002000000}"/>
    <dataValidation allowBlank="1" showInputMessage="1" showErrorMessage="1" prompt="De særlige feriedage er optjenet i kalenderåret 2019 (1. januar til 31. december). Dagene kan afholdes i  perioden fra 1. maj 2020 til 30. april 2021. Er du i tvivl om din feriestatus, kan du kigge på www.pds.aau.dk. _x000a_" sqref="H6:J6" xr:uid="{00000000-0002-0000-0200-000003000000}"/>
    <dataValidation allowBlank="1" showInputMessage="1" showErrorMessage="1" prompt="Ferie fra miniferieåret (samt overført ferie fra ferieåret 2019/2020) overføres automatisk til afholdelse efter den nye ferielov. Er du i tvivl om din ferie status, kan du kigge på www.pds.aau.dk. " sqref="C6" xr:uid="{00000000-0002-0000-0200-000004000000}"/>
    <dataValidation allowBlank="1" showInputMessage="1" showErrorMessage="1" prompt="The days of special holiday are accrued during the calender year (from 1 January to 31 December).  You accrue 0,42 days of special holidays for each month of employment. This is days accrued in 2025." sqref="H5" xr:uid="{00000000-0002-0000-0200-000005000000}"/>
  </dataValidations>
  <hyperlinks>
    <hyperlink ref="B29" r:id="rId1"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L29"/>
  <sheetViews>
    <sheetView workbookViewId="0">
      <selection activeCell="C5" sqref="C5"/>
    </sheetView>
  </sheetViews>
  <sheetFormatPr defaultRowHeight="14.3" x14ac:dyDescent="0.25"/>
  <cols>
    <col min="1" max="1" width="5.375" customWidth="1"/>
    <col min="2" max="2" width="25" customWidth="1"/>
    <col min="3" max="3" width="25.5" customWidth="1"/>
    <col min="4" max="4" width="24.875" customWidth="1"/>
    <col min="5" max="5" width="15.5" customWidth="1"/>
    <col min="7" max="7" width="27.875" customWidth="1"/>
    <col min="8" max="8" width="25" customWidth="1"/>
    <col min="9" max="9" width="17" customWidth="1"/>
    <col min="10" max="10" width="6.625" customWidth="1"/>
    <col min="11" max="11" width="22" customWidth="1"/>
    <col min="12" max="12" width="35.5" customWidth="1"/>
  </cols>
  <sheetData>
    <row r="1" spans="1:12" x14ac:dyDescent="0.25">
      <c r="A1" s="32"/>
      <c r="B1" s="33"/>
      <c r="C1" s="33"/>
      <c r="D1" s="33"/>
      <c r="E1" s="33"/>
      <c r="F1" s="33"/>
      <c r="G1" s="33"/>
      <c r="H1" s="33"/>
      <c r="I1" s="33"/>
      <c r="J1" s="33"/>
      <c r="K1" s="33"/>
      <c r="L1" s="34"/>
    </row>
    <row r="2" spans="1:12" ht="23.45" customHeight="1" x14ac:dyDescent="0.4">
      <c r="A2" s="35"/>
      <c r="B2" s="12" t="s">
        <v>0</v>
      </c>
      <c r="C2" s="13"/>
      <c r="D2" s="4"/>
      <c r="E2" s="4"/>
      <c r="F2" s="4"/>
      <c r="G2" s="4"/>
      <c r="H2" s="4"/>
      <c r="I2" s="4"/>
      <c r="J2" s="4"/>
      <c r="K2" s="4"/>
      <c r="L2" s="36"/>
    </row>
    <row r="3" spans="1:12" x14ac:dyDescent="0.25">
      <c r="A3" s="35"/>
      <c r="B3" s="13" t="s">
        <v>1</v>
      </c>
      <c r="C3" s="13"/>
      <c r="D3" s="4"/>
      <c r="E3" s="4"/>
      <c r="F3" s="4"/>
      <c r="G3" s="4"/>
      <c r="H3" s="4"/>
      <c r="I3" s="4"/>
      <c r="J3" s="4"/>
      <c r="K3" s="4"/>
      <c r="L3" s="36"/>
    </row>
    <row r="4" spans="1:12" ht="14.95" customHeight="1" thickBot="1" x14ac:dyDescent="0.3">
      <c r="A4" s="35"/>
      <c r="B4" s="4"/>
      <c r="C4" s="4"/>
      <c r="D4" s="4"/>
      <c r="E4" s="4"/>
      <c r="F4" s="4"/>
      <c r="G4" s="4"/>
      <c r="H4" s="4"/>
      <c r="I4" s="4"/>
      <c r="J4" s="4"/>
      <c r="K4" s="4"/>
      <c r="L4" s="36"/>
    </row>
    <row r="5" spans="1:12" ht="43.85" customHeight="1" thickBot="1" x14ac:dyDescent="0.3">
      <c r="A5" s="35"/>
      <c r="B5" s="27" t="s">
        <v>28</v>
      </c>
      <c r="C5" s="28"/>
      <c r="D5" s="4"/>
      <c r="E5" s="4"/>
      <c r="F5" s="4"/>
      <c r="G5" s="27" t="s">
        <v>4</v>
      </c>
      <c r="H5" s="28"/>
      <c r="I5" s="5"/>
      <c r="J5" s="5"/>
      <c r="K5" s="4"/>
      <c r="L5" s="36"/>
    </row>
    <row r="6" spans="1:12" x14ac:dyDescent="0.25">
      <c r="A6" s="35"/>
      <c r="B6" s="15"/>
      <c r="C6" s="5"/>
      <c r="D6" s="4"/>
      <c r="E6" s="4"/>
      <c r="F6" s="4"/>
      <c r="G6" s="6"/>
      <c r="H6" s="5"/>
      <c r="I6" s="5"/>
      <c r="J6" s="5"/>
      <c r="K6" s="4"/>
      <c r="L6" s="36"/>
    </row>
    <row r="7" spans="1:12" ht="43.15" customHeight="1" x14ac:dyDescent="0.25">
      <c r="A7" s="35"/>
      <c r="B7" s="54" t="s">
        <v>5</v>
      </c>
      <c r="C7" s="57" t="s">
        <v>6</v>
      </c>
      <c r="D7" s="57" t="s">
        <v>7</v>
      </c>
      <c r="E7" s="20" t="s">
        <v>8</v>
      </c>
      <c r="F7" s="5"/>
      <c r="G7" s="54" t="s">
        <v>9</v>
      </c>
      <c r="H7" s="57" t="s">
        <v>10</v>
      </c>
      <c r="I7" s="20" t="s">
        <v>8</v>
      </c>
      <c r="J7" s="29"/>
      <c r="K7" s="20" t="s">
        <v>11</v>
      </c>
      <c r="L7" s="36"/>
    </row>
    <row r="8" spans="1:12" x14ac:dyDescent="0.25">
      <c r="A8" s="35"/>
      <c r="B8" s="18">
        <v>46327</v>
      </c>
      <c r="C8" s="21">
        <f>C5-(D8)</f>
        <v>0</v>
      </c>
      <c r="D8" s="19">
        <v>0</v>
      </c>
      <c r="E8" s="58"/>
      <c r="F8" s="4"/>
      <c r="G8" s="41" t="s">
        <v>29</v>
      </c>
      <c r="H8" s="43" t="s">
        <v>29</v>
      </c>
      <c r="I8" s="59"/>
      <c r="J8" s="30"/>
      <c r="K8" s="22">
        <f t="shared" ref="K8:K13" si="0">C8</f>
        <v>0</v>
      </c>
      <c r="L8" s="36"/>
    </row>
    <row r="9" spans="1:12" x14ac:dyDescent="0.25">
      <c r="A9" s="35"/>
      <c r="B9" s="18">
        <v>46357</v>
      </c>
      <c r="C9" s="21">
        <f t="shared" ref="C9:C17" si="1">C8+2.08-(D9)</f>
        <v>2.08</v>
      </c>
      <c r="D9" s="19">
        <v>0</v>
      </c>
      <c r="E9" s="58"/>
      <c r="F9" s="4"/>
      <c r="G9" s="41" t="s">
        <v>29</v>
      </c>
      <c r="H9" s="43" t="s">
        <v>29</v>
      </c>
      <c r="I9" s="59"/>
      <c r="J9" s="30"/>
      <c r="K9" s="22">
        <f t="shared" si="0"/>
        <v>2.08</v>
      </c>
      <c r="L9" s="36"/>
    </row>
    <row r="10" spans="1:12" x14ac:dyDescent="0.25">
      <c r="A10" s="35"/>
      <c r="B10" s="18">
        <v>46388</v>
      </c>
      <c r="C10" s="21">
        <f t="shared" si="1"/>
        <v>4.16</v>
      </c>
      <c r="D10" s="19">
        <v>0</v>
      </c>
      <c r="E10" s="58"/>
      <c r="F10" s="4"/>
      <c r="G10" s="41" t="s">
        <v>29</v>
      </c>
      <c r="H10" s="43" t="s">
        <v>29</v>
      </c>
      <c r="I10" s="59"/>
      <c r="J10" s="30"/>
      <c r="K10" s="22">
        <f t="shared" si="0"/>
        <v>4.16</v>
      </c>
      <c r="L10" s="36"/>
    </row>
    <row r="11" spans="1:12" x14ac:dyDescent="0.25">
      <c r="A11" s="35"/>
      <c r="B11" s="18">
        <v>46419</v>
      </c>
      <c r="C11" s="21">
        <f t="shared" si="1"/>
        <v>6.24</v>
      </c>
      <c r="D11" s="19">
        <v>0</v>
      </c>
      <c r="E11" s="58"/>
      <c r="F11" s="4"/>
      <c r="G11" s="41" t="s">
        <v>29</v>
      </c>
      <c r="H11" s="43" t="s">
        <v>29</v>
      </c>
      <c r="I11" s="59"/>
      <c r="J11" s="30"/>
      <c r="K11" s="22">
        <f t="shared" si="0"/>
        <v>6.24</v>
      </c>
      <c r="L11" s="36"/>
    </row>
    <row r="12" spans="1:12" x14ac:dyDescent="0.25">
      <c r="A12" s="35"/>
      <c r="B12" s="18">
        <v>46447</v>
      </c>
      <c r="C12" s="21">
        <f t="shared" si="1"/>
        <v>8.32</v>
      </c>
      <c r="D12" s="19">
        <v>0</v>
      </c>
      <c r="E12" s="58"/>
      <c r="F12" s="4"/>
      <c r="G12" s="41" t="s">
        <v>29</v>
      </c>
      <c r="H12" s="43" t="s">
        <v>29</v>
      </c>
      <c r="I12" s="59"/>
      <c r="J12" s="30"/>
      <c r="K12" s="22">
        <f t="shared" si="0"/>
        <v>8.32</v>
      </c>
      <c r="L12" s="36"/>
    </row>
    <row r="13" spans="1:12" ht="14.95" customHeight="1" thickBot="1" x14ac:dyDescent="0.3">
      <c r="A13" s="35"/>
      <c r="B13" s="18">
        <v>46478</v>
      </c>
      <c r="C13" s="21">
        <f t="shared" si="1"/>
        <v>10.4</v>
      </c>
      <c r="D13" s="19">
        <v>0</v>
      </c>
      <c r="E13" s="58"/>
      <c r="F13" s="4"/>
      <c r="G13" s="42" t="s">
        <v>29</v>
      </c>
      <c r="H13" s="44" t="s">
        <v>29</v>
      </c>
      <c r="I13" s="59"/>
      <c r="J13" s="30"/>
      <c r="K13" s="22">
        <f t="shared" si="0"/>
        <v>10.4</v>
      </c>
      <c r="L13" s="36"/>
    </row>
    <row r="14" spans="1:12" x14ac:dyDescent="0.25">
      <c r="A14" s="35"/>
      <c r="B14" s="18">
        <v>46508</v>
      </c>
      <c r="C14" s="21">
        <f t="shared" si="1"/>
        <v>12.48</v>
      </c>
      <c r="D14" s="19">
        <v>0</v>
      </c>
      <c r="E14" s="58"/>
      <c r="F14" s="56" t="s">
        <v>12</v>
      </c>
      <c r="G14" s="23">
        <f>H5-H14</f>
        <v>0</v>
      </c>
      <c r="H14" s="24">
        <v>0</v>
      </c>
      <c r="I14" s="58"/>
      <c r="J14" s="8"/>
      <c r="K14" s="31">
        <f t="shared" ref="K14:K21" si="2">C14+G14</f>
        <v>12.48</v>
      </c>
      <c r="L14" s="37"/>
    </row>
    <row r="15" spans="1:12" x14ac:dyDescent="0.25">
      <c r="A15" s="35"/>
      <c r="B15" s="18">
        <v>46539</v>
      </c>
      <c r="C15" s="21">
        <f t="shared" si="1"/>
        <v>14.56</v>
      </c>
      <c r="D15" s="19">
        <v>0</v>
      </c>
      <c r="E15" s="58"/>
      <c r="F15" s="4"/>
      <c r="G15" s="21">
        <f t="shared" ref="G15:G21" si="3">G14-H15</f>
        <v>0</v>
      </c>
      <c r="H15" s="19">
        <v>0</v>
      </c>
      <c r="I15" s="19"/>
      <c r="J15" s="30"/>
      <c r="K15" s="22">
        <f t="shared" si="2"/>
        <v>14.56</v>
      </c>
      <c r="L15" s="36"/>
    </row>
    <row r="16" spans="1:12" x14ac:dyDescent="0.25">
      <c r="A16" s="35"/>
      <c r="B16" s="18">
        <v>46569</v>
      </c>
      <c r="C16" s="21">
        <f t="shared" si="1"/>
        <v>16.64</v>
      </c>
      <c r="D16" s="19">
        <v>0</v>
      </c>
      <c r="E16" s="58"/>
      <c r="F16" s="4"/>
      <c r="G16" s="21">
        <f t="shared" si="3"/>
        <v>0</v>
      </c>
      <c r="H16" s="19">
        <v>0</v>
      </c>
      <c r="I16" s="19"/>
      <c r="J16" s="30"/>
      <c r="K16" s="22">
        <f t="shared" si="2"/>
        <v>16.64</v>
      </c>
      <c r="L16" s="36"/>
    </row>
    <row r="17" spans="1:12" x14ac:dyDescent="0.25">
      <c r="A17" s="35"/>
      <c r="B17" s="18">
        <v>46600</v>
      </c>
      <c r="C17" s="21">
        <f t="shared" si="1"/>
        <v>18.72</v>
      </c>
      <c r="D17" s="19">
        <v>0</v>
      </c>
      <c r="E17" s="58"/>
      <c r="F17" s="4"/>
      <c r="G17" s="21">
        <f t="shared" si="3"/>
        <v>0</v>
      </c>
      <c r="H17" s="19">
        <v>0</v>
      </c>
      <c r="I17" s="19"/>
      <c r="J17" s="30"/>
      <c r="K17" s="22">
        <f t="shared" si="2"/>
        <v>18.72</v>
      </c>
      <c r="L17" s="36"/>
    </row>
    <row r="18" spans="1:12" x14ac:dyDescent="0.25">
      <c r="A18" s="35"/>
      <c r="B18" s="18" t="s">
        <v>13</v>
      </c>
      <c r="C18" s="21">
        <f>C17+2.08+0.04-(D18)</f>
        <v>20.839999999999996</v>
      </c>
      <c r="D18" s="19">
        <v>0</v>
      </c>
      <c r="E18" s="58"/>
      <c r="F18" s="4"/>
      <c r="G18" s="21">
        <f t="shared" si="3"/>
        <v>0</v>
      </c>
      <c r="H18" s="19">
        <v>0</v>
      </c>
      <c r="I18" s="19"/>
      <c r="J18" s="30"/>
      <c r="K18" s="22">
        <f t="shared" si="2"/>
        <v>20.839999999999996</v>
      </c>
      <c r="L18" s="36"/>
    </row>
    <row r="19" spans="1:12" x14ac:dyDescent="0.25">
      <c r="A19" s="35"/>
      <c r="B19" s="18">
        <v>46661</v>
      </c>
      <c r="C19" s="21">
        <f>C18-D19</f>
        <v>20.839999999999996</v>
      </c>
      <c r="D19" s="19">
        <v>0</v>
      </c>
      <c r="E19" s="58"/>
      <c r="F19" s="4"/>
      <c r="G19" s="21">
        <f t="shared" si="3"/>
        <v>0</v>
      </c>
      <c r="H19" s="19">
        <v>0</v>
      </c>
      <c r="I19" s="19"/>
      <c r="J19" s="30"/>
      <c r="K19" s="22">
        <f t="shared" si="2"/>
        <v>20.839999999999996</v>
      </c>
      <c r="L19" s="36"/>
    </row>
    <row r="20" spans="1:12" x14ac:dyDescent="0.25">
      <c r="A20" s="35"/>
      <c r="B20" s="18">
        <v>46692</v>
      </c>
      <c r="C20" s="21">
        <f>C19-D20</f>
        <v>20.839999999999996</v>
      </c>
      <c r="D20" s="19">
        <v>0</v>
      </c>
      <c r="E20" s="58"/>
      <c r="F20" s="4"/>
      <c r="G20" s="21">
        <f t="shared" si="3"/>
        <v>0</v>
      </c>
      <c r="H20" s="19">
        <v>0</v>
      </c>
      <c r="I20" s="19"/>
      <c r="J20" s="30"/>
      <c r="K20" s="22">
        <f t="shared" si="2"/>
        <v>20.839999999999996</v>
      </c>
      <c r="L20" s="36"/>
    </row>
    <row r="21" spans="1:12" x14ac:dyDescent="0.25">
      <c r="A21" s="35"/>
      <c r="B21" s="18">
        <v>46722</v>
      </c>
      <c r="C21" s="21">
        <f>C20-D21</f>
        <v>20.839999999999996</v>
      </c>
      <c r="D21" s="19">
        <v>0</v>
      </c>
      <c r="E21" s="58"/>
      <c r="F21" s="4"/>
      <c r="G21" s="21">
        <f t="shared" si="3"/>
        <v>0</v>
      </c>
      <c r="H21" s="19">
        <v>0</v>
      </c>
      <c r="I21" s="19"/>
      <c r="J21" s="30"/>
      <c r="K21" s="22">
        <f t="shared" si="2"/>
        <v>20.839999999999996</v>
      </c>
      <c r="L21" s="36"/>
    </row>
    <row r="22" spans="1:12" x14ac:dyDescent="0.25">
      <c r="A22" s="35"/>
      <c r="B22" s="8"/>
      <c r="C22" s="4"/>
      <c r="D22" s="4"/>
      <c r="E22" s="4"/>
      <c r="F22" s="4"/>
      <c r="G22" s="4"/>
      <c r="H22" s="4"/>
      <c r="I22" s="4"/>
      <c r="J22" s="4"/>
      <c r="K22" s="4"/>
      <c r="L22" s="36"/>
    </row>
    <row r="23" spans="1:12" x14ac:dyDescent="0.25">
      <c r="A23" s="35"/>
      <c r="B23" s="10" t="s">
        <v>14</v>
      </c>
      <c r="C23" s="4"/>
      <c r="D23" s="4"/>
      <c r="E23" s="4"/>
      <c r="F23" s="4"/>
      <c r="G23" s="4"/>
      <c r="H23" s="4"/>
      <c r="I23" s="4"/>
      <c r="J23" s="4"/>
      <c r="K23" s="4"/>
      <c r="L23" s="36"/>
    </row>
    <row r="24" spans="1:12" x14ac:dyDescent="0.25">
      <c r="A24" s="35"/>
      <c r="B24" s="17" t="s">
        <v>15</v>
      </c>
      <c r="C24" s="4"/>
      <c r="D24" s="4"/>
      <c r="E24" s="4"/>
      <c r="F24" s="4"/>
      <c r="G24" s="4"/>
      <c r="H24" s="4"/>
      <c r="I24" s="4"/>
      <c r="J24" s="4"/>
      <c r="K24" s="4"/>
      <c r="L24" s="36"/>
    </row>
    <row r="25" spans="1:12" x14ac:dyDescent="0.25">
      <c r="A25" s="35"/>
      <c r="B25" s="9" t="s">
        <v>16</v>
      </c>
      <c r="C25" s="4"/>
      <c r="D25" s="4"/>
      <c r="E25" s="4"/>
      <c r="F25" s="4"/>
      <c r="G25" s="4"/>
      <c r="H25" s="4"/>
      <c r="I25" s="4"/>
      <c r="J25" s="4"/>
      <c r="K25" s="4"/>
      <c r="L25" s="36"/>
    </row>
    <row r="26" spans="1:12" x14ac:dyDescent="0.25">
      <c r="A26" s="35"/>
      <c r="B26" s="8" t="s">
        <v>17</v>
      </c>
      <c r="C26" s="4"/>
      <c r="D26" s="4"/>
      <c r="E26" s="4"/>
      <c r="F26" s="4"/>
      <c r="G26" s="4"/>
      <c r="H26" s="4"/>
      <c r="I26" s="4"/>
      <c r="J26" s="4"/>
      <c r="K26" s="4"/>
      <c r="L26" s="36"/>
    </row>
    <row r="27" spans="1:12" x14ac:dyDescent="0.25">
      <c r="A27" s="35"/>
      <c r="C27" s="4"/>
      <c r="D27" s="4"/>
      <c r="E27" s="4"/>
      <c r="F27" s="4"/>
      <c r="G27" s="4"/>
      <c r="H27" s="4"/>
      <c r="I27" s="4"/>
      <c r="J27" s="4"/>
      <c r="K27" s="4"/>
      <c r="L27" s="36"/>
    </row>
    <row r="28" spans="1:12" x14ac:dyDescent="0.25">
      <c r="A28" s="35"/>
      <c r="B28" s="16" t="s">
        <v>18</v>
      </c>
      <c r="C28" s="4"/>
      <c r="D28" s="4"/>
      <c r="E28" s="4"/>
      <c r="F28" s="4"/>
      <c r="G28" s="4"/>
      <c r="H28" s="4"/>
      <c r="I28" s="4"/>
      <c r="J28" s="4"/>
      <c r="K28" s="4"/>
      <c r="L28" s="36"/>
    </row>
    <row r="29" spans="1:12" ht="14.95" customHeight="1" thickBot="1" x14ac:dyDescent="0.3">
      <c r="A29" s="38"/>
      <c r="B29" s="55"/>
      <c r="C29" s="39"/>
      <c r="D29" s="39"/>
      <c r="E29" s="39"/>
      <c r="F29" s="39"/>
      <c r="G29" s="39"/>
      <c r="H29" s="39"/>
      <c r="I29" s="39"/>
      <c r="J29" s="39"/>
      <c r="K29" s="39"/>
      <c r="L29" s="40"/>
    </row>
  </sheetData>
  <sheetProtection algorithmName="SHA-512" hashValue="4MricEQA2Gc9/JTiydr42N1vkjduP35ywNygVKGVmtQAhzc7vFXWVViCteV1NkQJeOcQLHqQ6G/fQUp15P/jUQ==" saltValue="BMA+kWVtIg+iaTC6kWNTAQ==" spinCount="100000" sheet="1" selectLockedCells="1"/>
  <conditionalFormatting sqref="G8:G13 C8:C21 K8:K21 G15:G21">
    <cfRule type="cellIs" dxfId="10" priority="1" operator="lessThan">
      <formula>0</formula>
    </cfRule>
  </conditionalFormatting>
  <dataValidations count="5">
    <dataValidation allowBlank="1" showInputMessage="1" showErrorMessage="1" prompt="De særlige feriedage er optjenet i kalenderåret 2019 (1. januar til 31. december). Dagene kan afholdes i  perioden fra 1. maj 2020 til 30. april 2021. Er du i tvivl om din feriestatus, kan du kigge på www.pds.aau.dk. _x000a_" sqref="H6:J6" xr:uid="{00000000-0002-0000-0300-000000000000}"/>
    <dataValidation allowBlank="1" showErrorMessage="1" prompt="Ferie fra miniferieåret (samt overført ferie fra ferieåret 2019/2020) overføres automatisk til afholdelse efter den nye ferielov. Er du i tvivl om din ferie status, kan du kigge på www.pds.aau.dk. " sqref="B5:B6" xr:uid="{00000000-0002-0000-0300-000001000000}"/>
    <dataValidation allowBlank="1" showErrorMessage="1" prompt="Den 1. maj 2021 tildeles du nye særlige feriedage. De særlige feriedages optjenes i perioden fra 1. januar 2020 til 31. december 2020. Du optjner 0,42 dage pr. måned. Indtast selv det antal særlige feriedage, som du har optjent pr. 1. maj 2021." sqref="G14" xr:uid="{00000000-0002-0000-0300-000002000000}"/>
    <dataValidation allowBlank="1" showInputMessage="1" showErrorMessage="1" prompt="De særlige feriedage er optjenet i kalenderåret 2019 (1. januar til 31. december). Dagene kan afholdes i  perioden fra 1. maj 2020 til 30. april 2021. Er du i tvivl om din ferie status, kan du kigge på www.pds.aau.dk. _x000a_" sqref="I5:J5" xr:uid="{00000000-0002-0000-0300-000003000000}"/>
    <dataValidation allowBlank="1" showInputMessage="1" showErrorMessage="1" prompt="The days of special holiday are accrued during the calender year (from 1 January to 31 December).  You accrue 0,42 days of special holidays for each month of employment. This is days accrued in 2025." sqref="H5" xr:uid="{00000000-0002-0000-0300-000004000000}"/>
  </dataValidations>
  <hyperlinks>
    <hyperlink ref="B28"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L28"/>
  <sheetViews>
    <sheetView workbookViewId="0">
      <selection activeCell="C5" sqref="C5"/>
    </sheetView>
  </sheetViews>
  <sheetFormatPr defaultRowHeight="14.3" x14ac:dyDescent="0.25"/>
  <cols>
    <col min="1" max="1" width="5.375" customWidth="1"/>
    <col min="2" max="2" width="25" customWidth="1"/>
    <col min="3" max="3" width="25.5" customWidth="1"/>
    <col min="4" max="4" width="24.875" customWidth="1"/>
    <col min="5" max="5" width="19.125" customWidth="1"/>
    <col min="7" max="7" width="27.5" customWidth="1"/>
    <col min="8" max="8" width="25" customWidth="1"/>
    <col min="9" max="9" width="16.875" customWidth="1"/>
    <col min="10" max="10" width="6.625" customWidth="1"/>
    <col min="11" max="11" width="22" customWidth="1"/>
    <col min="12" max="12" width="35.5" customWidth="1"/>
  </cols>
  <sheetData>
    <row r="1" spans="1:12" x14ac:dyDescent="0.25">
      <c r="A1" s="32"/>
      <c r="B1" s="33"/>
      <c r="C1" s="33"/>
      <c r="D1" s="33"/>
      <c r="E1" s="33"/>
      <c r="F1" s="33"/>
      <c r="G1" s="33"/>
      <c r="H1" s="33"/>
      <c r="I1" s="33"/>
      <c r="J1" s="33"/>
      <c r="K1" s="33"/>
      <c r="L1" s="34"/>
    </row>
    <row r="2" spans="1:12" ht="23.45" customHeight="1" x14ac:dyDescent="0.4">
      <c r="A2" s="35"/>
      <c r="B2" s="12" t="s">
        <v>0</v>
      </c>
      <c r="C2" s="13"/>
      <c r="D2" s="4"/>
      <c r="E2" s="4"/>
      <c r="F2" s="4"/>
      <c r="G2" s="4"/>
      <c r="H2" s="4"/>
      <c r="I2" s="4"/>
      <c r="J2" s="4"/>
      <c r="K2" s="4"/>
      <c r="L2" s="36"/>
    </row>
    <row r="3" spans="1:12" x14ac:dyDescent="0.25">
      <c r="A3" s="35"/>
      <c r="B3" s="13" t="s">
        <v>1</v>
      </c>
      <c r="C3" s="13"/>
      <c r="D3" s="4"/>
      <c r="E3" s="4"/>
      <c r="F3" s="4"/>
      <c r="G3" s="4"/>
      <c r="H3" s="4"/>
      <c r="I3" s="4"/>
      <c r="J3" s="4"/>
      <c r="K3" s="4"/>
      <c r="L3" s="36"/>
    </row>
    <row r="4" spans="1:12" ht="14.95" customHeight="1" thickBot="1" x14ac:dyDescent="0.3">
      <c r="A4" s="35"/>
      <c r="B4" s="4"/>
      <c r="C4" s="4"/>
      <c r="D4" s="4"/>
      <c r="E4" s="4"/>
      <c r="F4" s="4"/>
      <c r="G4" s="4"/>
      <c r="H4" s="4"/>
      <c r="I4" s="4"/>
      <c r="J4" s="4"/>
      <c r="K4" s="4"/>
      <c r="L4" s="36"/>
    </row>
    <row r="5" spans="1:12" ht="43.85" customHeight="1" thickBot="1" x14ac:dyDescent="0.3">
      <c r="A5" s="35"/>
      <c r="B5" s="27" t="s">
        <v>28</v>
      </c>
      <c r="C5" s="28"/>
      <c r="D5" s="4"/>
      <c r="E5" s="4"/>
      <c r="F5" s="4"/>
      <c r="G5" s="27" t="s">
        <v>4</v>
      </c>
      <c r="H5" s="28"/>
      <c r="I5" s="5"/>
      <c r="J5" s="5"/>
      <c r="K5" s="4"/>
      <c r="L5" s="36"/>
    </row>
    <row r="6" spans="1:12" x14ac:dyDescent="0.25">
      <c r="A6" s="35"/>
      <c r="B6" s="15"/>
      <c r="C6" s="5"/>
      <c r="D6" s="4"/>
      <c r="E6" s="4"/>
      <c r="F6" s="4"/>
      <c r="G6" s="6"/>
      <c r="H6" s="5"/>
      <c r="I6" s="5"/>
      <c r="J6" s="5"/>
      <c r="K6" s="4"/>
      <c r="L6" s="36"/>
    </row>
    <row r="7" spans="1:12" ht="43.15" customHeight="1" x14ac:dyDescent="0.25">
      <c r="A7" s="35"/>
      <c r="B7" s="54" t="s">
        <v>5</v>
      </c>
      <c r="C7" s="57" t="s">
        <v>6</v>
      </c>
      <c r="D7" s="57" t="s">
        <v>7</v>
      </c>
      <c r="E7" s="20" t="s">
        <v>8</v>
      </c>
      <c r="F7" s="4"/>
      <c r="G7" s="54" t="s">
        <v>9</v>
      </c>
      <c r="H7" s="57" t="s">
        <v>10</v>
      </c>
      <c r="I7" s="20" t="s">
        <v>8</v>
      </c>
      <c r="J7" s="29"/>
      <c r="K7" s="20" t="s">
        <v>11</v>
      </c>
      <c r="L7" s="36"/>
    </row>
    <row r="8" spans="1:12" x14ac:dyDescent="0.25">
      <c r="A8" s="35"/>
      <c r="B8" s="18">
        <v>46357</v>
      </c>
      <c r="C8" s="21">
        <f>C5-(D8)</f>
        <v>0</v>
      </c>
      <c r="D8" s="19">
        <v>0</v>
      </c>
      <c r="E8" s="58"/>
      <c r="F8" s="4"/>
      <c r="G8" s="41" t="s">
        <v>29</v>
      </c>
      <c r="H8" s="43" t="s">
        <v>29</v>
      </c>
      <c r="I8" s="59"/>
      <c r="J8" s="30"/>
      <c r="K8" s="22">
        <f>C8</f>
        <v>0</v>
      </c>
      <c r="L8" s="36"/>
    </row>
    <row r="9" spans="1:12" x14ac:dyDescent="0.25">
      <c r="A9" s="35"/>
      <c r="B9" s="18">
        <v>46388</v>
      </c>
      <c r="C9" s="21">
        <f t="shared" ref="C9:C16" si="0">C8+2.08-(D9)</f>
        <v>2.08</v>
      </c>
      <c r="D9" s="19">
        <v>0</v>
      </c>
      <c r="E9" s="58"/>
      <c r="F9" s="4"/>
      <c r="G9" s="41" t="s">
        <v>29</v>
      </c>
      <c r="H9" s="43" t="s">
        <v>29</v>
      </c>
      <c r="I9" s="59"/>
      <c r="J9" s="30"/>
      <c r="K9" s="22">
        <f>C9</f>
        <v>2.08</v>
      </c>
      <c r="L9" s="36"/>
    </row>
    <row r="10" spans="1:12" x14ac:dyDescent="0.25">
      <c r="A10" s="35"/>
      <c r="B10" s="18">
        <v>46419</v>
      </c>
      <c r="C10" s="21">
        <f t="shared" si="0"/>
        <v>4.16</v>
      </c>
      <c r="D10" s="19">
        <v>0</v>
      </c>
      <c r="E10" s="58"/>
      <c r="F10" s="4"/>
      <c r="G10" s="41" t="s">
        <v>29</v>
      </c>
      <c r="H10" s="43" t="s">
        <v>29</v>
      </c>
      <c r="I10" s="59"/>
      <c r="J10" s="30"/>
      <c r="K10" s="22">
        <f>C10</f>
        <v>4.16</v>
      </c>
      <c r="L10" s="36"/>
    </row>
    <row r="11" spans="1:12" x14ac:dyDescent="0.25">
      <c r="A11" s="35"/>
      <c r="B11" s="18">
        <v>46447</v>
      </c>
      <c r="C11" s="21">
        <f t="shared" si="0"/>
        <v>6.24</v>
      </c>
      <c r="D11" s="19">
        <v>0</v>
      </c>
      <c r="E11" s="58"/>
      <c r="F11" s="4"/>
      <c r="G11" s="41" t="s">
        <v>29</v>
      </c>
      <c r="H11" s="43" t="s">
        <v>29</v>
      </c>
      <c r="I11" s="59"/>
      <c r="J11" s="30"/>
      <c r="K11" s="22">
        <f>C11</f>
        <v>6.24</v>
      </c>
      <c r="L11" s="36"/>
    </row>
    <row r="12" spans="1:12" ht="14.95" customHeight="1" thickBot="1" x14ac:dyDescent="0.3">
      <c r="A12" s="35"/>
      <c r="B12" s="18">
        <v>46478</v>
      </c>
      <c r="C12" s="21">
        <f t="shared" si="0"/>
        <v>8.32</v>
      </c>
      <c r="D12" s="19">
        <v>0</v>
      </c>
      <c r="E12" s="58"/>
      <c r="F12" s="4"/>
      <c r="G12" s="42" t="s">
        <v>29</v>
      </c>
      <c r="H12" s="44" t="s">
        <v>29</v>
      </c>
      <c r="I12" s="59"/>
      <c r="J12" s="30"/>
      <c r="K12" s="22">
        <f>C12</f>
        <v>8.32</v>
      </c>
      <c r="L12" s="36"/>
    </row>
    <row r="13" spans="1:12" x14ac:dyDescent="0.25">
      <c r="A13" s="35"/>
      <c r="B13" s="18">
        <v>46508</v>
      </c>
      <c r="C13" s="21">
        <f t="shared" si="0"/>
        <v>10.4</v>
      </c>
      <c r="D13" s="19">
        <v>0</v>
      </c>
      <c r="E13" s="58"/>
      <c r="F13" s="56" t="s">
        <v>12</v>
      </c>
      <c r="G13" s="23">
        <f>H5-H13</f>
        <v>0</v>
      </c>
      <c r="H13" s="24">
        <v>0</v>
      </c>
      <c r="I13" s="58"/>
      <c r="J13" s="8"/>
      <c r="K13" s="31">
        <f t="shared" ref="K13:K20" si="1">C13+G13</f>
        <v>10.4</v>
      </c>
      <c r="L13" s="37"/>
    </row>
    <row r="14" spans="1:12" x14ac:dyDescent="0.25">
      <c r="A14" s="35"/>
      <c r="B14" s="18">
        <v>46539</v>
      </c>
      <c r="C14" s="21">
        <f t="shared" si="0"/>
        <v>12.48</v>
      </c>
      <c r="D14" s="19">
        <v>0</v>
      </c>
      <c r="E14" s="58"/>
      <c r="F14" s="4"/>
      <c r="G14" s="21">
        <f t="shared" ref="G14:G20" si="2">G13-H14</f>
        <v>0</v>
      </c>
      <c r="H14" s="19">
        <v>0</v>
      </c>
      <c r="I14" s="19"/>
      <c r="J14" s="30"/>
      <c r="K14" s="22">
        <f t="shared" si="1"/>
        <v>12.48</v>
      </c>
      <c r="L14" s="36"/>
    </row>
    <row r="15" spans="1:12" x14ac:dyDescent="0.25">
      <c r="A15" s="35"/>
      <c r="B15" s="18">
        <v>46569</v>
      </c>
      <c r="C15" s="21">
        <f t="shared" si="0"/>
        <v>14.56</v>
      </c>
      <c r="D15" s="19">
        <v>0</v>
      </c>
      <c r="E15" s="58"/>
      <c r="F15" s="4"/>
      <c r="G15" s="21">
        <f t="shared" si="2"/>
        <v>0</v>
      </c>
      <c r="H15" s="19">
        <v>0</v>
      </c>
      <c r="I15" s="19"/>
      <c r="J15" s="30"/>
      <c r="K15" s="22">
        <f t="shared" si="1"/>
        <v>14.56</v>
      </c>
      <c r="L15" s="36"/>
    </row>
    <row r="16" spans="1:12" x14ac:dyDescent="0.25">
      <c r="A16" s="35"/>
      <c r="B16" s="18">
        <v>46600</v>
      </c>
      <c r="C16" s="21">
        <f t="shared" si="0"/>
        <v>16.64</v>
      </c>
      <c r="D16" s="19">
        <v>0</v>
      </c>
      <c r="E16" s="58"/>
      <c r="F16" s="4"/>
      <c r="G16" s="21">
        <f t="shared" si="2"/>
        <v>0</v>
      </c>
      <c r="H16" s="19">
        <v>0</v>
      </c>
      <c r="I16" s="19"/>
      <c r="J16" s="30"/>
      <c r="K16" s="22">
        <f t="shared" si="1"/>
        <v>16.64</v>
      </c>
      <c r="L16" s="36"/>
    </row>
    <row r="17" spans="1:12" x14ac:dyDescent="0.25">
      <c r="A17" s="35"/>
      <c r="B17" s="18" t="s">
        <v>13</v>
      </c>
      <c r="C17" s="21">
        <f>C16+2.08+0.04-(D17)</f>
        <v>18.759999999999998</v>
      </c>
      <c r="D17" s="19">
        <v>0</v>
      </c>
      <c r="E17" s="58"/>
      <c r="F17" s="4"/>
      <c r="G17" s="21">
        <f t="shared" si="2"/>
        <v>0</v>
      </c>
      <c r="H17" s="19">
        <v>0</v>
      </c>
      <c r="I17" s="19"/>
      <c r="J17" s="30"/>
      <c r="K17" s="22">
        <f t="shared" si="1"/>
        <v>18.759999999999998</v>
      </c>
      <c r="L17" s="36"/>
    </row>
    <row r="18" spans="1:12" x14ac:dyDescent="0.25">
      <c r="A18" s="35"/>
      <c r="B18" s="18">
        <v>46661</v>
      </c>
      <c r="C18" s="21">
        <f>C17-D18</f>
        <v>18.759999999999998</v>
      </c>
      <c r="D18" s="19">
        <v>0</v>
      </c>
      <c r="E18" s="58"/>
      <c r="F18" s="4"/>
      <c r="G18" s="21">
        <f t="shared" si="2"/>
        <v>0</v>
      </c>
      <c r="H18" s="19">
        <v>0</v>
      </c>
      <c r="I18" s="19"/>
      <c r="J18" s="30"/>
      <c r="K18" s="22">
        <f t="shared" si="1"/>
        <v>18.759999999999998</v>
      </c>
      <c r="L18" s="36"/>
    </row>
    <row r="19" spans="1:12" x14ac:dyDescent="0.25">
      <c r="A19" s="35"/>
      <c r="B19" s="18">
        <v>46692</v>
      </c>
      <c r="C19" s="21">
        <f>C18-D19</f>
        <v>18.759999999999998</v>
      </c>
      <c r="D19" s="19">
        <v>0</v>
      </c>
      <c r="E19" s="58"/>
      <c r="F19" s="4"/>
      <c r="G19" s="21">
        <f t="shared" si="2"/>
        <v>0</v>
      </c>
      <c r="H19" s="19">
        <v>0</v>
      </c>
      <c r="I19" s="19"/>
      <c r="J19" s="30"/>
      <c r="K19" s="22">
        <f t="shared" si="1"/>
        <v>18.759999999999998</v>
      </c>
      <c r="L19" s="36"/>
    </row>
    <row r="20" spans="1:12" x14ac:dyDescent="0.25">
      <c r="A20" s="35"/>
      <c r="B20" s="18">
        <v>46722</v>
      </c>
      <c r="C20" s="21">
        <f>C19-D20</f>
        <v>18.759999999999998</v>
      </c>
      <c r="D20" s="19">
        <v>0</v>
      </c>
      <c r="E20" s="58"/>
      <c r="F20" s="4"/>
      <c r="G20" s="21">
        <f t="shared" si="2"/>
        <v>0</v>
      </c>
      <c r="H20" s="19">
        <v>0</v>
      </c>
      <c r="I20" s="19"/>
      <c r="J20" s="30"/>
      <c r="K20" s="22">
        <f t="shared" si="1"/>
        <v>18.759999999999998</v>
      </c>
      <c r="L20" s="36"/>
    </row>
    <row r="21" spans="1:12" x14ac:dyDescent="0.25">
      <c r="A21" s="35"/>
      <c r="B21" s="8"/>
      <c r="C21" s="4"/>
      <c r="D21" s="4"/>
      <c r="E21" s="4"/>
      <c r="F21" s="4"/>
      <c r="G21" s="4"/>
      <c r="H21" s="4"/>
      <c r="I21" s="4"/>
      <c r="J21" s="4"/>
      <c r="K21" s="4"/>
      <c r="L21" s="36"/>
    </row>
    <row r="22" spans="1:12" x14ac:dyDescent="0.25">
      <c r="A22" s="35"/>
      <c r="B22" s="10" t="s">
        <v>14</v>
      </c>
      <c r="C22" s="4"/>
      <c r="D22" s="4"/>
      <c r="E22" s="4"/>
      <c r="F22" s="4"/>
      <c r="G22" s="4"/>
      <c r="H22" s="4"/>
      <c r="I22" s="4"/>
      <c r="J22" s="4"/>
      <c r="K22" s="4"/>
      <c r="L22" s="36"/>
    </row>
    <row r="23" spans="1:12" x14ac:dyDescent="0.25">
      <c r="A23" s="35"/>
      <c r="B23" s="17" t="s">
        <v>15</v>
      </c>
      <c r="C23" s="4"/>
      <c r="D23" s="4"/>
      <c r="E23" s="4"/>
      <c r="F23" s="4"/>
      <c r="G23" s="4"/>
      <c r="H23" s="4"/>
      <c r="I23" s="4"/>
      <c r="J23" s="4"/>
      <c r="K23" s="4"/>
      <c r="L23" s="36"/>
    </row>
    <row r="24" spans="1:12" x14ac:dyDescent="0.25">
      <c r="A24" s="35"/>
      <c r="B24" s="9" t="s">
        <v>16</v>
      </c>
      <c r="C24" s="4"/>
      <c r="D24" s="4"/>
      <c r="E24" s="4"/>
      <c r="F24" s="4"/>
      <c r="G24" s="4"/>
      <c r="H24" s="4"/>
      <c r="I24" s="4"/>
      <c r="J24" s="4"/>
      <c r="K24" s="4"/>
      <c r="L24" s="36"/>
    </row>
    <row r="25" spans="1:12" x14ac:dyDescent="0.25">
      <c r="A25" s="35"/>
      <c r="B25" s="8" t="s">
        <v>17</v>
      </c>
      <c r="C25" s="4"/>
      <c r="D25" s="4"/>
      <c r="E25" s="4"/>
      <c r="F25" s="4"/>
      <c r="G25" s="4"/>
      <c r="H25" s="4"/>
      <c r="I25" s="4"/>
      <c r="J25" s="4"/>
      <c r="K25" s="4"/>
      <c r="L25" s="36"/>
    </row>
    <row r="26" spans="1:12" x14ac:dyDescent="0.25">
      <c r="A26" s="35"/>
      <c r="C26" s="4"/>
      <c r="D26" s="4"/>
      <c r="E26" s="4"/>
      <c r="F26" s="4"/>
      <c r="G26" s="4"/>
      <c r="H26" s="4"/>
      <c r="I26" s="4"/>
      <c r="J26" s="4"/>
      <c r="K26" s="4"/>
      <c r="L26" s="36"/>
    </row>
    <row r="27" spans="1:12" x14ac:dyDescent="0.25">
      <c r="A27" s="35"/>
      <c r="B27" s="16" t="s">
        <v>18</v>
      </c>
      <c r="C27" s="4"/>
      <c r="D27" s="4"/>
      <c r="E27" s="4"/>
      <c r="F27" s="4"/>
      <c r="G27" s="4"/>
      <c r="H27" s="4"/>
      <c r="I27" s="4"/>
      <c r="J27" s="4"/>
      <c r="K27" s="4"/>
      <c r="L27" s="36"/>
    </row>
    <row r="28" spans="1:12" ht="14.95" customHeight="1" thickBot="1" x14ac:dyDescent="0.3">
      <c r="A28" s="38"/>
      <c r="B28" s="39"/>
      <c r="C28" s="39"/>
      <c r="D28" s="39"/>
      <c r="E28" s="39"/>
      <c r="F28" s="39"/>
      <c r="G28" s="39"/>
      <c r="H28" s="39"/>
      <c r="I28" s="39"/>
      <c r="J28" s="39"/>
      <c r="K28" s="39"/>
      <c r="L28" s="40"/>
    </row>
  </sheetData>
  <sheetProtection algorithmName="SHA-512" hashValue="TA1zVF6aM32n0W+Q4zaHY56IetqiQ5Z33cBOztO286yvLS0X0G2dkVKClZlqatq27VQtKxkv/3XtrNI+JWZlFg==" saltValue="KWewETy6mkeExKCQoSl9zg==" spinCount="100000" sheet="1" selectLockedCells="1"/>
  <conditionalFormatting sqref="G8:G12 C8:C20 K8:K20">
    <cfRule type="cellIs" dxfId="9" priority="2" operator="lessThan">
      <formula>0</formula>
    </cfRule>
  </conditionalFormatting>
  <conditionalFormatting sqref="G14:G20">
    <cfRule type="cellIs" dxfId="8" priority="1" operator="lessThan">
      <formula>0</formula>
    </cfRule>
  </conditionalFormatting>
  <dataValidations count="6">
    <dataValidation allowBlank="1" showInputMessage="1" showErrorMessage="1" prompt="Ferie fra miniferieåret (samt overført ferie fra ferieåret 2019/2020) overføres automatisk til afholdelse efter den nye ferielov. Er du i tvivl om din ferie status, kan du kigge på www.pds.aau.dk. " sqref="C6" xr:uid="{00000000-0002-0000-0400-000000000000}"/>
    <dataValidation allowBlank="1" showInputMessage="1" showErrorMessage="1" prompt="De særlige feriedage er optjenet i kalenderåret 2019 (1. januar til 31. december). Dagene kan afholdes i  perioden fra 1. maj 2020 til 30. april 2021. Er du i tvivl om din feriestatus, kan du kigge på www.pds.aau.dk. _x000a_" sqref="H6:J6" xr:uid="{00000000-0002-0000-0400-000001000000}"/>
    <dataValidation allowBlank="1" showErrorMessage="1" prompt="Ferie fra miniferieåret (samt overført ferie fra ferieåret 2019/2020) overføres automatisk til afholdelse efter den nye ferielov. Er du i tvivl om din ferie status, kan du kigge på www.pds.aau.dk. " sqref="B5:B6" xr:uid="{00000000-0002-0000-0400-000002000000}"/>
    <dataValidation allowBlank="1" showErrorMessage="1" prompt="Den 1. maj 2021 tildeles du nye særlige feriedage. De særlige feriedages optjenes i perioden fra 1. januar 2020 til 31. december 2020. Du optjner 0,42 dage pr. måned. Indtast selv det antal særlige feriedage, som du har optjent pr. 1. maj 2021." sqref="G13" xr:uid="{00000000-0002-0000-0400-000003000000}"/>
    <dataValidation allowBlank="1" showInputMessage="1" showErrorMessage="1" prompt="De særlige feriedage er optjenet i kalenderåret 2019 (1. januar til 31. december). Dagene kan afholdes i  perioden fra 1. maj 2020 til 30. april 2021. Er du i tvivl om din ferie status, kan du kigge på www.pds.aau.dk. _x000a_" sqref="I5:J5" xr:uid="{00000000-0002-0000-0400-000004000000}"/>
    <dataValidation allowBlank="1" showInputMessage="1" showErrorMessage="1" prompt="The days of special holiday are accrued during the calender year (from 1 January to 31 December).  You accrue 0,42 days of special holidays for each month of employment. This is days accrued in 2025." sqref="H5" xr:uid="{00000000-0002-0000-0400-000005000000}"/>
  </dataValidations>
  <hyperlinks>
    <hyperlink ref="B2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F29"/>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46388</v>
      </c>
      <c r="C9" s="21">
        <f>C6-(D9)</f>
        <v>0</v>
      </c>
      <c r="D9" s="19">
        <v>0</v>
      </c>
      <c r="E9" s="19"/>
      <c r="F9" s="36"/>
    </row>
    <row r="10" spans="1:6" x14ac:dyDescent="0.25">
      <c r="A10" s="35"/>
      <c r="B10" s="18">
        <v>46419</v>
      </c>
      <c r="C10" s="21">
        <f t="shared" ref="C10:C16" si="0">C9+2.08-(D10)</f>
        <v>2.08</v>
      </c>
      <c r="D10" s="19">
        <v>0</v>
      </c>
      <c r="E10" s="19"/>
      <c r="F10" s="36"/>
    </row>
    <row r="11" spans="1:6" x14ac:dyDescent="0.25">
      <c r="A11" s="35"/>
      <c r="B11" s="18">
        <v>46447</v>
      </c>
      <c r="C11" s="21">
        <f t="shared" si="0"/>
        <v>4.16</v>
      </c>
      <c r="D11" s="19">
        <v>0</v>
      </c>
      <c r="E11" s="19"/>
      <c r="F11" s="36"/>
    </row>
    <row r="12" spans="1:6" x14ac:dyDescent="0.25">
      <c r="A12" s="35"/>
      <c r="B12" s="18">
        <v>46478</v>
      </c>
      <c r="C12" s="21">
        <f t="shared" si="0"/>
        <v>6.24</v>
      </c>
      <c r="D12" s="19">
        <v>0</v>
      </c>
      <c r="E12" s="19"/>
      <c r="F12" s="36"/>
    </row>
    <row r="13" spans="1:6" x14ac:dyDescent="0.25">
      <c r="A13" s="35"/>
      <c r="B13" s="18">
        <v>46508</v>
      </c>
      <c r="C13" s="21">
        <f t="shared" si="0"/>
        <v>8.32</v>
      </c>
      <c r="D13" s="19">
        <v>0</v>
      </c>
      <c r="E13" s="19"/>
      <c r="F13" s="36"/>
    </row>
    <row r="14" spans="1:6" x14ac:dyDescent="0.25">
      <c r="A14" s="35"/>
      <c r="B14" s="18">
        <v>46539</v>
      </c>
      <c r="C14" s="21">
        <f t="shared" si="0"/>
        <v>10.4</v>
      </c>
      <c r="D14" s="19">
        <v>0</v>
      </c>
      <c r="E14" s="19"/>
      <c r="F14" s="36"/>
    </row>
    <row r="15" spans="1:6" x14ac:dyDescent="0.25">
      <c r="A15" s="35"/>
      <c r="B15" s="18">
        <v>46569</v>
      </c>
      <c r="C15" s="21">
        <f t="shared" si="0"/>
        <v>12.48</v>
      </c>
      <c r="D15" s="19">
        <v>0</v>
      </c>
      <c r="E15" s="19"/>
      <c r="F15" s="36"/>
    </row>
    <row r="16" spans="1:6" x14ac:dyDescent="0.25">
      <c r="A16" s="35"/>
      <c r="B16" s="18">
        <v>46600</v>
      </c>
      <c r="C16" s="21">
        <f t="shared" si="0"/>
        <v>14.56</v>
      </c>
      <c r="D16" s="19">
        <v>0</v>
      </c>
      <c r="E16" s="19"/>
      <c r="F16" s="36"/>
    </row>
    <row r="17" spans="1:6" x14ac:dyDescent="0.25">
      <c r="A17" s="35"/>
      <c r="B17" s="18" t="s">
        <v>32</v>
      </c>
      <c r="C17" s="21">
        <f>C16+2.08+0.04-(D17)</f>
        <v>16.68</v>
      </c>
      <c r="D17" s="19">
        <v>0</v>
      </c>
      <c r="E17" s="19"/>
      <c r="F17" s="36"/>
    </row>
    <row r="18" spans="1:6" x14ac:dyDescent="0.25">
      <c r="A18" s="35"/>
      <c r="B18" s="18">
        <v>46661</v>
      </c>
      <c r="C18" s="21">
        <f>C17-D18</f>
        <v>16.68</v>
      </c>
      <c r="D18" s="19">
        <v>0</v>
      </c>
      <c r="E18" s="19"/>
      <c r="F18" s="36"/>
    </row>
    <row r="19" spans="1:6" x14ac:dyDescent="0.25">
      <c r="A19" s="35"/>
      <c r="B19" s="18">
        <v>46692</v>
      </c>
      <c r="C19" s="21">
        <f>C18-D19</f>
        <v>16.68</v>
      </c>
      <c r="D19" s="19">
        <v>0</v>
      </c>
      <c r="E19" s="19"/>
      <c r="F19" s="36"/>
    </row>
    <row r="20" spans="1:6" x14ac:dyDescent="0.25">
      <c r="A20" s="35"/>
      <c r="B20" s="18">
        <v>46722</v>
      </c>
      <c r="C20" s="21">
        <f>C19-D20</f>
        <v>16.68</v>
      </c>
      <c r="D20" s="19">
        <v>0</v>
      </c>
      <c r="E20" s="19"/>
      <c r="F20" s="36"/>
    </row>
    <row r="21" spans="1:6" x14ac:dyDescent="0.25">
      <c r="A21" s="35"/>
      <c r="B21" s="8"/>
      <c r="C21" s="4"/>
      <c r="D21" s="4"/>
      <c r="E21" s="4"/>
      <c r="F21" s="36"/>
    </row>
    <row r="22" spans="1:6" x14ac:dyDescent="0.25">
      <c r="A22" s="35"/>
      <c r="B22" s="10" t="s">
        <v>33</v>
      </c>
      <c r="C22" s="4"/>
      <c r="D22" s="4"/>
      <c r="E22" s="4"/>
      <c r="F22" s="36"/>
    </row>
    <row r="23" spans="1:6" x14ac:dyDescent="0.25">
      <c r="A23" s="35"/>
      <c r="B23" s="17" t="s">
        <v>15</v>
      </c>
      <c r="C23" s="4"/>
      <c r="D23" s="4"/>
      <c r="E23" s="4"/>
      <c r="F23" s="36"/>
    </row>
    <row r="24" spans="1:6" x14ac:dyDescent="0.25">
      <c r="A24" s="35"/>
      <c r="B24" s="8" t="s">
        <v>34</v>
      </c>
      <c r="C24" s="4"/>
      <c r="D24" s="4"/>
      <c r="E24" s="4"/>
      <c r="F24" s="36"/>
    </row>
    <row r="25" spans="1:6" x14ac:dyDescent="0.25">
      <c r="A25" s="35"/>
      <c r="B25" s="10" t="s">
        <v>35</v>
      </c>
      <c r="C25" s="4"/>
      <c r="D25" s="4"/>
      <c r="E25" s="4"/>
      <c r="F25" s="36"/>
    </row>
    <row r="26" spans="1:6" x14ac:dyDescent="0.25">
      <c r="A26" s="35"/>
      <c r="C26" s="4"/>
      <c r="D26" s="4"/>
      <c r="E26" s="4"/>
      <c r="F26" s="36"/>
    </row>
    <row r="27" spans="1:6" x14ac:dyDescent="0.25">
      <c r="A27" s="35"/>
      <c r="B27" s="16" t="s">
        <v>36</v>
      </c>
      <c r="C27" s="4"/>
      <c r="D27" s="4"/>
      <c r="E27" s="4"/>
      <c r="F27" s="36"/>
    </row>
    <row r="28" spans="1:6" x14ac:dyDescent="0.25">
      <c r="A28" s="35"/>
      <c r="C28" s="4"/>
      <c r="D28" s="4"/>
      <c r="E28" s="4"/>
      <c r="F28" s="36"/>
    </row>
    <row r="29" spans="1:6" ht="14.95" customHeight="1" thickBot="1" x14ac:dyDescent="0.3">
      <c r="A29" s="38"/>
      <c r="B29" s="39"/>
      <c r="C29" s="39"/>
      <c r="D29" s="39"/>
      <c r="E29" s="39"/>
      <c r="F29" s="40"/>
    </row>
  </sheetData>
  <sheetProtection algorithmName="SHA-512" hashValue="0REbNnAPeeUDZd2otV4XlNRv3xGVntDjGkMIBkxGf9i6EvZBtpHTmce7ZGKwHrgGZF8g3UzfplL0BGJ5p87YZw==" saltValue="qazrwENslkH/ughL8WeLzQ==" spinCount="100000" sheet="1" selectLockedCells="1"/>
  <conditionalFormatting sqref="C9:C20">
    <cfRule type="cellIs" dxfId="7" priority="2"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5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500-000001000000}"/>
  </dataValidations>
  <hyperlinks>
    <hyperlink ref="B27" r:id="rId1" xr:uid="{00000000-0004-0000-0500-000000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F28"/>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62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46419</v>
      </c>
      <c r="C9" s="21">
        <f>C6-(D9)</f>
        <v>0</v>
      </c>
      <c r="D9" s="19">
        <v>0</v>
      </c>
      <c r="E9" s="19"/>
      <c r="F9" s="36"/>
    </row>
    <row r="10" spans="1:6" x14ac:dyDescent="0.25">
      <c r="A10" s="35"/>
      <c r="B10" s="18">
        <v>46447</v>
      </c>
      <c r="C10" s="21">
        <f t="shared" ref="C10:C15" si="0">C9+2.08-(D10)</f>
        <v>2.08</v>
      </c>
      <c r="D10" s="19">
        <v>0</v>
      </c>
      <c r="E10" s="19"/>
      <c r="F10" s="36"/>
    </row>
    <row r="11" spans="1:6" x14ac:dyDescent="0.25">
      <c r="A11" s="35"/>
      <c r="B11" s="18">
        <v>46478</v>
      </c>
      <c r="C11" s="21">
        <f t="shared" si="0"/>
        <v>4.16</v>
      </c>
      <c r="D11" s="19">
        <v>0</v>
      </c>
      <c r="E11" s="19"/>
      <c r="F11" s="36"/>
    </row>
    <row r="12" spans="1:6" x14ac:dyDescent="0.25">
      <c r="A12" s="35"/>
      <c r="B12" s="18">
        <v>46508</v>
      </c>
      <c r="C12" s="21">
        <f t="shared" si="0"/>
        <v>6.24</v>
      </c>
      <c r="D12" s="19">
        <v>0</v>
      </c>
      <c r="E12" s="19"/>
      <c r="F12" s="36"/>
    </row>
    <row r="13" spans="1:6" x14ac:dyDescent="0.25">
      <c r="A13" s="35"/>
      <c r="B13" s="18">
        <v>46539</v>
      </c>
      <c r="C13" s="21">
        <f t="shared" si="0"/>
        <v>8.32</v>
      </c>
      <c r="D13" s="19">
        <v>0</v>
      </c>
      <c r="E13" s="19"/>
      <c r="F13" s="36"/>
    </row>
    <row r="14" spans="1:6" x14ac:dyDescent="0.25">
      <c r="A14" s="35"/>
      <c r="B14" s="18">
        <v>46569</v>
      </c>
      <c r="C14" s="21">
        <f t="shared" si="0"/>
        <v>10.4</v>
      </c>
      <c r="D14" s="19">
        <v>0</v>
      </c>
      <c r="E14" s="19"/>
      <c r="F14" s="36"/>
    </row>
    <row r="15" spans="1:6" x14ac:dyDescent="0.25">
      <c r="A15" s="35"/>
      <c r="B15" s="18">
        <v>46600</v>
      </c>
      <c r="C15" s="21">
        <f t="shared" si="0"/>
        <v>12.48</v>
      </c>
      <c r="D15" s="19">
        <v>0</v>
      </c>
      <c r="E15" s="19"/>
      <c r="F15" s="36"/>
    </row>
    <row r="16" spans="1:6" x14ac:dyDescent="0.25">
      <c r="A16" s="35"/>
      <c r="B16" s="18" t="s">
        <v>32</v>
      </c>
      <c r="C16" s="21">
        <f>C15+2.08+0.04-(D16)</f>
        <v>14.6</v>
      </c>
      <c r="D16" s="19">
        <v>0</v>
      </c>
      <c r="E16" s="19"/>
      <c r="F16" s="36"/>
    </row>
    <row r="17" spans="1:6" x14ac:dyDescent="0.25">
      <c r="A17" s="35"/>
      <c r="B17" s="18">
        <v>46661</v>
      </c>
      <c r="C17" s="21">
        <f>C16-D17</f>
        <v>14.6</v>
      </c>
      <c r="D17" s="19">
        <v>0</v>
      </c>
      <c r="E17" s="19"/>
      <c r="F17" s="36"/>
    </row>
    <row r="18" spans="1:6" x14ac:dyDescent="0.25">
      <c r="A18" s="35"/>
      <c r="B18" s="18">
        <v>46692</v>
      </c>
      <c r="C18" s="21">
        <f>C17-D18</f>
        <v>14.6</v>
      </c>
      <c r="D18" s="19">
        <v>0</v>
      </c>
      <c r="E18" s="19"/>
      <c r="F18" s="36"/>
    </row>
    <row r="19" spans="1:6" x14ac:dyDescent="0.25">
      <c r="A19" s="35"/>
      <c r="B19" s="18">
        <v>46722</v>
      </c>
      <c r="C19" s="21">
        <f>C18-D19</f>
        <v>14.6</v>
      </c>
      <c r="D19" s="19">
        <v>0</v>
      </c>
      <c r="E19" s="19"/>
      <c r="F19" s="36"/>
    </row>
    <row r="20" spans="1:6" x14ac:dyDescent="0.25">
      <c r="A20" s="35"/>
      <c r="B20" s="8"/>
      <c r="C20" s="4"/>
      <c r="D20" s="4"/>
      <c r="E20" s="4"/>
      <c r="F20" s="36"/>
    </row>
    <row r="21" spans="1:6" x14ac:dyDescent="0.25">
      <c r="A21" s="35"/>
      <c r="B21" s="10" t="s">
        <v>33</v>
      </c>
      <c r="C21" s="4"/>
      <c r="D21" s="4"/>
      <c r="E21" s="4"/>
      <c r="F21" s="36"/>
    </row>
    <row r="22" spans="1:6" x14ac:dyDescent="0.25">
      <c r="A22" s="35"/>
      <c r="B22" s="17" t="s">
        <v>15</v>
      </c>
      <c r="C22" s="4"/>
      <c r="D22" s="4"/>
      <c r="E22" s="4"/>
      <c r="F22" s="36"/>
    </row>
    <row r="23" spans="1:6" x14ac:dyDescent="0.25">
      <c r="A23" s="35"/>
      <c r="B23" s="8" t="s">
        <v>34</v>
      </c>
      <c r="C23" s="4"/>
      <c r="D23" s="4"/>
      <c r="E23" s="4"/>
      <c r="F23" s="36"/>
    </row>
    <row r="24" spans="1:6" x14ac:dyDescent="0.25">
      <c r="A24" s="35"/>
      <c r="B24" s="10" t="s">
        <v>35</v>
      </c>
      <c r="C24" s="4"/>
      <c r="D24" s="4"/>
      <c r="E24" s="4"/>
      <c r="F24" s="36"/>
    </row>
    <row r="25" spans="1:6" x14ac:dyDescent="0.25">
      <c r="A25" s="35"/>
      <c r="C25" s="4"/>
      <c r="D25" s="4"/>
      <c r="E25" s="4"/>
      <c r="F25" s="36"/>
    </row>
    <row r="26" spans="1:6" x14ac:dyDescent="0.25">
      <c r="A26" s="35"/>
      <c r="B26" s="16" t="s">
        <v>36</v>
      </c>
      <c r="C26" s="4"/>
      <c r="D26" s="4"/>
      <c r="E26" s="4"/>
      <c r="F26" s="36"/>
    </row>
    <row r="27" spans="1:6" x14ac:dyDescent="0.25">
      <c r="A27" s="35"/>
      <c r="B27" s="16"/>
      <c r="C27" s="4"/>
      <c r="D27" s="4"/>
      <c r="E27" s="4"/>
      <c r="F27" s="36"/>
    </row>
    <row r="28" spans="1:6" ht="14.95" customHeight="1" thickBot="1" x14ac:dyDescent="0.3">
      <c r="A28" s="38"/>
      <c r="B28" s="39"/>
      <c r="C28" s="39"/>
      <c r="D28" s="39"/>
      <c r="E28" s="39"/>
      <c r="F28" s="40"/>
    </row>
  </sheetData>
  <sheetProtection algorithmName="SHA-512" hashValue="iNX++X3yJlc1huC+g3X7mk6D3sFhhMgcri5k4TjNGFpw9KnkB++REmge3ilMQkBKwifJR3HTT58Jwc1XsRacpw==" saltValue="vMfOALJ6z0hhq7a+ovbr/Q==" spinCount="100000" sheet="1" selectLockedCells="1"/>
  <conditionalFormatting sqref="C9:C19">
    <cfRule type="cellIs" dxfId="6" priority="1" operator="lessThan">
      <formula>0</formula>
    </cfRule>
  </conditionalFormatting>
  <dataValidations count="2">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600-000000000000}"/>
    <dataValidation allowBlank="1" showErrorMessage="1" prompt="Ferie fra miniferieåret (samt overført ferie fra ferieåret 2019/2020) overføres automatisk til afholdelse efter den nye ferielov. Er du i tvivl om din ferie status, kan du kigge på www.pds.aau.dk. " sqref="B6:B7" xr:uid="{00000000-0002-0000-0600-000001000000}"/>
  </dataValidations>
  <hyperlinks>
    <hyperlink ref="B26"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F27"/>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46447</v>
      </c>
      <c r="C9" s="21">
        <f>C6-(D9)</f>
        <v>0</v>
      </c>
      <c r="D9" s="19">
        <v>0</v>
      </c>
      <c r="E9" s="19"/>
      <c r="F9" s="36"/>
    </row>
    <row r="10" spans="1:6" x14ac:dyDescent="0.25">
      <c r="A10" s="35"/>
      <c r="B10" s="18">
        <v>46478</v>
      </c>
      <c r="C10" s="21">
        <f>C9+2.08-(D10)</f>
        <v>2.08</v>
      </c>
      <c r="D10" s="19">
        <v>0</v>
      </c>
      <c r="E10" s="19"/>
      <c r="F10" s="36"/>
    </row>
    <row r="11" spans="1:6" x14ac:dyDescent="0.25">
      <c r="A11" s="35"/>
      <c r="B11" s="18">
        <v>46508</v>
      </c>
      <c r="C11" s="21">
        <f>C10+2.08-(D11)</f>
        <v>4.16</v>
      </c>
      <c r="D11" s="19">
        <v>0</v>
      </c>
      <c r="E11" s="19"/>
      <c r="F11" s="36"/>
    </row>
    <row r="12" spans="1:6" x14ac:dyDescent="0.25">
      <c r="A12" s="35"/>
      <c r="B12" s="18">
        <v>46539</v>
      </c>
      <c r="C12" s="21">
        <f>C11+2.08-(D12)</f>
        <v>6.24</v>
      </c>
      <c r="D12" s="19">
        <v>0</v>
      </c>
      <c r="E12" s="19"/>
      <c r="F12" s="36"/>
    </row>
    <row r="13" spans="1:6" x14ac:dyDescent="0.25">
      <c r="A13" s="35"/>
      <c r="B13" s="18">
        <v>46569</v>
      </c>
      <c r="C13" s="21">
        <f>C12+2.08-(D13)</f>
        <v>8.32</v>
      </c>
      <c r="D13" s="19">
        <v>0</v>
      </c>
      <c r="E13" s="19"/>
      <c r="F13" s="36"/>
    </row>
    <row r="14" spans="1:6" x14ac:dyDescent="0.25">
      <c r="A14" s="35"/>
      <c r="B14" s="18">
        <v>46600</v>
      </c>
      <c r="C14" s="21">
        <f>C13+2.08-(D14)</f>
        <v>10.4</v>
      </c>
      <c r="D14" s="19">
        <v>0</v>
      </c>
      <c r="E14" s="19"/>
      <c r="F14" s="36"/>
    </row>
    <row r="15" spans="1:6" x14ac:dyDescent="0.25">
      <c r="A15" s="35"/>
      <c r="B15" s="18" t="s">
        <v>32</v>
      </c>
      <c r="C15" s="21">
        <f>C14+2.08+0.04-(D15)</f>
        <v>12.52</v>
      </c>
      <c r="D15" s="19">
        <v>0</v>
      </c>
      <c r="E15" s="19"/>
      <c r="F15" s="36"/>
    </row>
    <row r="16" spans="1:6" x14ac:dyDescent="0.25">
      <c r="A16" s="35"/>
      <c r="B16" s="18">
        <v>46661</v>
      </c>
      <c r="C16" s="21">
        <f>C15-D16</f>
        <v>12.52</v>
      </c>
      <c r="D16" s="19">
        <v>0</v>
      </c>
      <c r="E16" s="19"/>
      <c r="F16" s="36"/>
    </row>
    <row r="17" spans="1:6" x14ac:dyDescent="0.25">
      <c r="A17" s="35"/>
      <c r="B17" s="18">
        <v>46692</v>
      </c>
      <c r="C17" s="21">
        <f>C16-D17</f>
        <v>12.52</v>
      </c>
      <c r="D17" s="19">
        <v>0</v>
      </c>
      <c r="E17" s="19"/>
      <c r="F17" s="36"/>
    </row>
    <row r="18" spans="1:6" x14ac:dyDescent="0.25">
      <c r="A18" s="35"/>
      <c r="B18" s="18">
        <v>46722</v>
      </c>
      <c r="C18" s="21">
        <f>C17-D18</f>
        <v>12.52</v>
      </c>
      <c r="D18" s="19">
        <v>0</v>
      </c>
      <c r="E18" s="19"/>
      <c r="F18" s="36"/>
    </row>
    <row r="19" spans="1:6" x14ac:dyDescent="0.25">
      <c r="A19" s="35"/>
      <c r="B19" s="8"/>
      <c r="C19" s="4"/>
      <c r="D19" s="4"/>
      <c r="E19" s="4"/>
      <c r="F19" s="36"/>
    </row>
    <row r="20" spans="1:6" x14ac:dyDescent="0.25">
      <c r="A20" s="35"/>
      <c r="B20" s="10" t="s">
        <v>33</v>
      </c>
      <c r="C20" s="4"/>
      <c r="D20" s="4"/>
      <c r="E20" s="4"/>
      <c r="F20" s="36"/>
    </row>
    <row r="21" spans="1:6" x14ac:dyDescent="0.25">
      <c r="A21" s="35"/>
      <c r="B21" s="17" t="s">
        <v>15</v>
      </c>
      <c r="C21" s="4"/>
      <c r="D21" s="4"/>
      <c r="E21" s="4"/>
      <c r="F21" s="36"/>
    </row>
    <row r="22" spans="1:6" x14ac:dyDescent="0.25">
      <c r="A22" s="35"/>
      <c r="B22" s="8" t="s">
        <v>34</v>
      </c>
      <c r="C22" s="4"/>
      <c r="D22" s="4"/>
      <c r="E22" s="4"/>
      <c r="F22" s="36"/>
    </row>
    <row r="23" spans="1:6" x14ac:dyDescent="0.25">
      <c r="A23" s="35"/>
      <c r="B23" s="10" t="s">
        <v>35</v>
      </c>
      <c r="C23" s="4"/>
      <c r="D23" s="4"/>
      <c r="E23" s="4"/>
      <c r="F23" s="36"/>
    </row>
    <row r="24" spans="1:6" x14ac:dyDescent="0.25">
      <c r="A24" s="35"/>
      <c r="C24" s="4"/>
      <c r="D24" s="4"/>
      <c r="E24" s="4"/>
      <c r="F24" s="36"/>
    </row>
    <row r="25" spans="1:6" x14ac:dyDescent="0.25">
      <c r="A25" s="35"/>
      <c r="B25" s="16" t="s">
        <v>36</v>
      </c>
      <c r="C25" s="4"/>
      <c r="D25" s="4"/>
      <c r="E25" s="4"/>
      <c r="F25" s="36"/>
    </row>
    <row r="26" spans="1:6" x14ac:dyDescent="0.25">
      <c r="A26" s="35"/>
      <c r="B26" s="16"/>
      <c r="C26" s="4"/>
      <c r="D26" s="4"/>
      <c r="E26" s="4"/>
      <c r="F26" s="36"/>
    </row>
    <row r="27" spans="1:6" ht="14.95" customHeight="1" thickBot="1" x14ac:dyDescent="0.3">
      <c r="A27" s="38"/>
      <c r="B27" s="39"/>
      <c r="C27" s="39"/>
      <c r="D27" s="39"/>
      <c r="E27" s="39"/>
      <c r="F27" s="40"/>
    </row>
  </sheetData>
  <sheetProtection algorithmName="SHA-512" hashValue="UeLbg219EH6mX5gMOPsef7+u4oedfnKNDehJmCtprGV3ojjwxMOkug2cxcQ3CWWdurZxgMqwnIu+61B48MKB0w==" saltValue="/tmRu1vce6h2KNfa/KPk7Q==" spinCount="100000" sheet="1" selectLockedCells="1"/>
  <conditionalFormatting sqref="C9:C18">
    <cfRule type="cellIs" dxfId="5"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7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700-000001000000}"/>
  </dataValidations>
  <hyperlinks>
    <hyperlink ref="B25"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F26"/>
  <sheetViews>
    <sheetView workbookViewId="0">
      <selection activeCell="C6" sqref="C6"/>
    </sheetView>
  </sheetViews>
  <sheetFormatPr defaultRowHeight="14.3" x14ac:dyDescent="0.25"/>
  <cols>
    <col min="1" max="1" width="5.375" customWidth="1"/>
    <col min="2" max="2" width="25" customWidth="1"/>
    <col min="3" max="3" width="25.5" customWidth="1"/>
    <col min="4" max="5" width="24.875" customWidth="1"/>
    <col min="6" max="6" width="31.625" customWidth="1"/>
  </cols>
  <sheetData>
    <row r="1" spans="1:6" x14ac:dyDescent="0.25">
      <c r="A1" s="32"/>
      <c r="B1" s="33"/>
      <c r="C1" s="33"/>
      <c r="D1" s="33"/>
      <c r="E1" s="33"/>
      <c r="F1" s="34"/>
    </row>
    <row r="2" spans="1:6" ht="23.45" customHeight="1" x14ac:dyDescent="0.4">
      <c r="A2" s="35"/>
      <c r="B2" s="12" t="s">
        <v>0</v>
      </c>
      <c r="C2" s="13"/>
      <c r="D2" s="4"/>
      <c r="E2" s="4"/>
      <c r="F2" s="36"/>
    </row>
    <row r="3" spans="1:6" x14ac:dyDescent="0.25">
      <c r="A3" s="35"/>
      <c r="B3" s="13" t="s">
        <v>30</v>
      </c>
      <c r="C3" s="13"/>
      <c r="D3" s="4"/>
      <c r="E3" s="4"/>
      <c r="F3" s="36"/>
    </row>
    <row r="4" spans="1:6" x14ac:dyDescent="0.25">
      <c r="A4" s="35"/>
      <c r="B4" s="13" t="s">
        <v>31</v>
      </c>
      <c r="C4" s="13"/>
      <c r="D4" s="4"/>
      <c r="E4" s="4"/>
      <c r="F4" s="36"/>
    </row>
    <row r="5" spans="1:6" ht="14.95" customHeight="1" thickBot="1" x14ac:dyDescent="0.3">
      <c r="A5" s="35"/>
      <c r="B5" s="4"/>
      <c r="C5" s="4"/>
      <c r="D5" s="4"/>
      <c r="E5" s="4"/>
      <c r="F5" s="36"/>
    </row>
    <row r="6" spans="1:6" ht="43.85" customHeight="1" thickBot="1" x14ac:dyDescent="0.3">
      <c r="A6" s="35"/>
      <c r="B6" s="27" t="s">
        <v>28</v>
      </c>
      <c r="C6" s="28"/>
      <c r="D6" s="4"/>
      <c r="E6" s="4"/>
      <c r="F6" s="36"/>
    </row>
    <row r="7" spans="1:6" x14ac:dyDescent="0.25">
      <c r="A7" s="35"/>
      <c r="B7" s="15"/>
      <c r="C7" s="5"/>
      <c r="D7" s="4"/>
      <c r="E7" s="4"/>
      <c r="F7" s="36"/>
    </row>
    <row r="8" spans="1:6" ht="28.9" customHeight="1" x14ac:dyDescent="0.25">
      <c r="A8" s="35"/>
      <c r="B8" s="54" t="s">
        <v>5</v>
      </c>
      <c r="C8" s="20" t="s">
        <v>6</v>
      </c>
      <c r="D8" s="20" t="s">
        <v>7</v>
      </c>
      <c r="E8" s="20" t="s">
        <v>8</v>
      </c>
      <c r="F8" s="36"/>
    </row>
    <row r="9" spans="1:6" x14ac:dyDescent="0.25">
      <c r="A9" s="35"/>
      <c r="B9" s="18">
        <v>46478</v>
      </c>
      <c r="C9" s="21">
        <f>C6-(D9)</f>
        <v>0</v>
      </c>
      <c r="D9" s="19">
        <v>0</v>
      </c>
      <c r="E9" s="19"/>
      <c r="F9" s="36"/>
    </row>
    <row r="10" spans="1:6" x14ac:dyDescent="0.25">
      <c r="A10" s="35"/>
      <c r="B10" s="18">
        <v>46508</v>
      </c>
      <c r="C10" s="21">
        <f>C9+2.08-(D10)</f>
        <v>2.08</v>
      </c>
      <c r="D10" s="19">
        <v>0</v>
      </c>
      <c r="E10" s="19"/>
      <c r="F10" s="36"/>
    </row>
    <row r="11" spans="1:6" x14ac:dyDescent="0.25">
      <c r="A11" s="35"/>
      <c r="B11" s="18">
        <v>46539</v>
      </c>
      <c r="C11" s="21">
        <f>C10+2.08-(D11)</f>
        <v>4.16</v>
      </c>
      <c r="D11" s="19">
        <v>0</v>
      </c>
      <c r="E11" s="19"/>
      <c r="F11" s="36"/>
    </row>
    <row r="12" spans="1:6" x14ac:dyDescent="0.25">
      <c r="A12" s="35"/>
      <c r="B12" s="18">
        <v>46569</v>
      </c>
      <c r="C12" s="21">
        <f>C11+2.08-(D12)</f>
        <v>6.24</v>
      </c>
      <c r="D12" s="19">
        <v>0</v>
      </c>
      <c r="E12" s="19"/>
      <c r="F12" s="36"/>
    </row>
    <row r="13" spans="1:6" x14ac:dyDescent="0.25">
      <c r="A13" s="35"/>
      <c r="B13" s="18">
        <v>46600</v>
      </c>
      <c r="C13" s="21">
        <f>C12+2.08-(D13)</f>
        <v>8.32</v>
      </c>
      <c r="D13" s="19">
        <v>0</v>
      </c>
      <c r="E13" s="19"/>
      <c r="F13" s="36"/>
    </row>
    <row r="14" spans="1:6" x14ac:dyDescent="0.25">
      <c r="A14" s="35"/>
      <c r="B14" s="18" t="s">
        <v>32</v>
      </c>
      <c r="C14" s="21">
        <f>C13+2.08+0.04-(D14)</f>
        <v>10.44</v>
      </c>
      <c r="D14" s="19">
        <v>0</v>
      </c>
      <c r="E14" s="19"/>
      <c r="F14" s="36"/>
    </row>
    <row r="15" spans="1:6" x14ac:dyDescent="0.25">
      <c r="A15" s="35"/>
      <c r="B15" s="18">
        <v>46661</v>
      </c>
      <c r="C15" s="21">
        <f>C14-D15</f>
        <v>10.44</v>
      </c>
      <c r="D15" s="19">
        <v>0</v>
      </c>
      <c r="E15" s="19"/>
      <c r="F15" s="36"/>
    </row>
    <row r="16" spans="1:6" x14ac:dyDescent="0.25">
      <c r="A16" s="35"/>
      <c r="B16" s="18">
        <v>46692</v>
      </c>
      <c r="C16" s="21">
        <f>C15-D16</f>
        <v>10.44</v>
      </c>
      <c r="D16" s="19">
        <v>0</v>
      </c>
      <c r="E16" s="19"/>
      <c r="F16" s="36"/>
    </row>
    <row r="17" spans="1:6" x14ac:dyDescent="0.25">
      <c r="A17" s="35"/>
      <c r="B17" s="18">
        <v>46722</v>
      </c>
      <c r="C17" s="21">
        <f>C16-D17</f>
        <v>10.44</v>
      </c>
      <c r="D17" s="19">
        <v>0</v>
      </c>
      <c r="E17" s="19"/>
      <c r="F17" s="36"/>
    </row>
    <row r="18" spans="1:6" x14ac:dyDescent="0.25">
      <c r="A18" s="35"/>
      <c r="B18" s="8"/>
      <c r="C18" s="4"/>
      <c r="D18" s="4"/>
      <c r="E18" s="4"/>
      <c r="F18" s="36"/>
    </row>
    <row r="19" spans="1:6" x14ac:dyDescent="0.25">
      <c r="A19" s="35"/>
      <c r="B19" s="10" t="s">
        <v>33</v>
      </c>
      <c r="C19" s="4"/>
      <c r="D19" s="4"/>
      <c r="E19" s="4"/>
      <c r="F19" s="36"/>
    </row>
    <row r="20" spans="1:6" x14ac:dyDescent="0.25">
      <c r="A20" s="35"/>
      <c r="B20" s="17" t="s">
        <v>15</v>
      </c>
      <c r="C20" s="4"/>
      <c r="D20" s="4"/>
      <c r="E20" s="4"/>
      <c r="F20" s="36"/>
    </row>
    <row r="21" spans="1:6" x14ac:dyDescent="0.25">
      <c r="A21" s="35"/>
      <c r="B21" s="8" t="s">
        <v>34</v>
      </c>
      <c r="C21" s="4"/>
      <c r="D21" s="4"/>
      <c r="E21" s="4"/>
      <c r="F21" s="36"/>
    </row>
    <row r="22" spans="1:6" x14ac:dyDescent="0.25">
      <c r="A22" s="35"/>
      <c r="B22" s="10" t="s">
        <v>35</v>
      </c>
      <c r="C22" s="4"/>
      <c r="D22" s="4"/>
      <c r="E22" s="4"/>
      <c r="F22" s="36"/>
    </row>
    <row r="23" spans="1:6" x14ac:dyDescent="0.25">
      <c r="A23" s="35"/>
      <c r="C23" s="4"/>
      <c r="D23" s="4"/>
      <c r="E23" s="4"/>
      <c r="F23" s="36"/>
    </row>
    <row r="24" spans="1:6" x14ac:dyDescent="0.25">
      <c r="A24" s="35"/>
      <c r="B24" s="16" t="s">
        <v>36</v>
      </c>
      <c r="C24" s="4"/>
      <c r="D24" s="4"/>
      <c r="E24" s="4"/>
      <c r="F24" s="36"/>
    </row>
    <row r="25" spans="1:6" x14ac:dyDescent="0.25">
      <c r="A25" s="35"/>
      <c r="B25" s="16"/>
      <c r="C25" s="4"/>
      <c r="D25" s="4"/>
      <c r="E25" s="4"/>
      <c r="F25" s="36"/>
    </row>
    <row r="26" spans="1:6" ht="14.95" customHeight="1" thickBot="1" x14ac:dyDescent="0.3">
      <c r="A26" s="38"/>
      <c r="B26" s="39"/>
      <c r="C26" s="39"/>
      <c r="D26" s="39"/>
      <c r="E26" s="39"/>
      <c r="F26" s="40"/>
    </row>
  </sheetData>
  <sheetProtection algorithmName="SHA-512" hashValue="4lBRvZXPCtajJF9t0O9hMPc8CgtyTSEIiXGdhKukVQEuXC/t5PoooWApcXJ4B8A7Blw8WVpgnaT98hI1gMLgKg==" saltValue="t2dmpE+ra8Q06yoQOQqlog==" spinCount="100000" sheet="1" selectLockedCells="1"/>
  <conditionalFormatting sqref="C9:C17">
    <cfRule type="cellIs" dxfId="4" priority="1" operator="lessThan">
      <formula>0</formula>
    </cfRule>
  </conditionalFormatting>
  <dataValidations count="2">
    <dataValidation allowBlank="1" showErrorMessage="1" prompt="Ferie fra miniferieåret (samt overført ferie fra ferieåret 2019/2020) overføres automatisk til afholdelse efter den nye ferielov. Er du i tvivl om din ferie status, kan du kigge på www.pds.aau.dk. " sqref="B6:B7" xr:uid="{00000000-0002-0000-0800-000000000000}"/>
    <dataValidation allowBlank="1" showInputMessage="1" showErrorMessage="1" prompt="Ferie fra miniferieåret (samt overført ferie fra ferieåret 2019/2020) overføres automatisk til afholdelse efter den nye ferielov. Er du i tvivl om din ferie status, kan du kigge på www.pds.aau.dk. " sqref="C7" xr:uid="{00000000-0002-0000-0800-000001000000}"/>
  </dataValidations>
  <hyperlinks>
    <hyperlink ref="B24"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How to use the calculater</vt:lpstr>
      <vt:lpstr>Employed 01.09.2026 (or before)</vt:lpstr>
      <vt:lpstr>Employed per 01.10.2026</vt:lpstr>
      <vt:lpstr>Employed per 01.11.2026</vt:lpstr>
      <vt:lpstr>Employed per 01.12.2026</vt:lpstr>
      <vt:lpstr>Employed per 01.01.2027</vt:lpstr>
      <vt:lpstr>Employed per 01.02.2027</vt:lpstr>
      <vt:lpstr>Employed per 01.03.2027</vt:lpstr>
      <vt:lpstr>Employed per 01.04.2027</vt:lpstr>
      <vt:lpstr>Employed per 01.05.2027</vt:lpstr>
      <vt:lpstr>Employed per 01.06.2027</vt:lpstr>
      <vt:lpstr>Employed per 01.07.2027</vt:lpstr>
      <vt:lpstr>Employed per 01.08.2027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Stine Vestergaard</dc:creator>
  <cp:lastModifiedBy>Carina Fristrup Mathiesen</cp:lastModifiedBy>
  <dcterms:created xsi:type="dcterms:W3CDTF">2020-06-29T11:12:21Z</dcterms:created>
  <dcterms:modified xsi:type="dcterms:W3CDTF">2026-06-18T07:11:16Z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0x0101008DA8F718CD502747B0A37453B3BF668C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